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315" yWindow="60" windowWidth="12120" windowHeight="8415" tabRatio="874" activeTab="0"/>
  </bookViews>
  <sheets>
    <sheet name="Accueil" sheetId="1" r:id="rId1"/>
    <sheet name="chiffreromain " sheetId="2" r:id="rId2"/>
    <sheet name="romainchiffre" sheetId="3" r:id="rId3"/>
  </sheets>
  <externalReferences>
    <externalReference r:id="rId6"/>
  </externalReferences>
  <definedNames>
    <definedName name="Inf">#REF!</definedName>
    <definedName name="listech">#REF!</definedName>
    <definedName name="listech2">#REF!</definedName>
    <definedName name="listele">#REF!</definedName>
    <definedName name="listele2">#REF!</definedName>
    <definedName name="Max">'Accueil'!#REF!</definedName>
    <definedName name="Maxex">#REF!</definedName>
    <definedName name="Maxex1" localSheetId="1">'chiffreromain '!$M$4</definedName>
    <definedName name="Maxex1">#REF!</definedName>
    <definedName name="Maxexa">'romainchiffre'!$M$4</definedName>
    <definedName name="Min">'Accueil'!#REF!</definedName>
    <definedName name="Minex">#REF!</definedName>
    <definedName name="Minex1" localSheetId="1">'chiffreromain '!$M$3</definedName>
    <definedName name="Minex1">#REF!</definedName>
    <definedName name="Minex2">#REF!</definedName>
    <definedName name="minexa">'romainchiffre'!$M$3</definedName>
    <definedName name="Nbre1">'Accueil'!#REF!</definedName>
    <definedName name="Nbre2">'Accueil'!#REF!</definedName>
    <definedName name="Nbre3">'Accueil'!#REF!</definedName>
    <definedName name="Nbre4">'Accueil'!#REF!</definedName>
    <definedName name="NOMS">'[1]Renseigner'!$D$20:$D$49</definedName>
    <definedName name="NumeroLigne">#REF!</definedName>
    <definedName name="Pas">#REF!</definedName>
    <definedName name="PRENOMS">'[1]Renseigner'!$E$20:$E$49</definedName>
    <definedName name="Sup">#REF!</definedName>
    <definedName name="_xlnm.Print_Area" localSheetId="1">'chiffreromain '!$B$6:$M$19</definedName>
  </definedNames>
  <calcPr fullCalcOnLoad="1"/>
</workbook>
</file>

<file path=xl/sharedStrings.xml><?xml version="1.0" encoding="utf-8"?>
<sst xmlns="http://schemas.openxmlformats.org/spreadsheetml/2006/main" count="53" uniqueCount="28">
  <si>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</si>
  <si>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</si>
  <si>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</si>
  <si>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</si>
  <si>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</si>
  <si>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</si>
  <si>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</si>
  <si>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</si>
  <si>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</si>
  <si>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</si>
  <si>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 xml:space="preserve"> </t>
  </si>
  <si>
    <t xml:space="preserve">Ecris les nombres romains suivants en chiffres  </t>
  </si>
  <si>
    <t xml:space="preserve">exemple : 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</si>
  <si>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</si>
  <si>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</si>
  <si>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</si>
  <si>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</si>
  <si>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</si>
  <si>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</si>
  <si>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</si>
  <si>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</si>
  <si>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</si>
  <si>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</si>
  <si>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Score</t>
  </si>
  <si>
    <t>CCCXI</t>
  </si>
  <si>
    <t>Ecris les nombres suivants en chiffres  romains</t>
  </si>
  <si>
    <t>Daniel MENTRARD</t>
  </si>
  <si>
    <t>Affichage  en 1024  x 768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</si>
</sst>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 $&quot;;\-#,##0&quot; $&quot;"/>
    <numFmt numFmtId="189" formatCode="#,##0&quot; $&quot;;[Red]\-#,##0&quot; $&quot;"/>
    <numFmt numFmtId="190" formatCode="#,##0.00&quot; $&quot;;\-#,##0.00&quot; $&quot;"/>
    <numFmt numFmtId="191" formatCode="#,##0.00&quot; $&quot;;[Red]\-#,##0.00&quot; $&quot;"/>
    <numFmt numFmtId="192" formatCode="_-* #,##0&quot; $&quot;_-;\-* #,##0&quot; $&quot;_-;_-* &quot;-&quot;&quot; $&quot;_-;_-@_-"/>
    <numFmt numFmtId="193" formatCode="_-* #,##0_ _$_-;\-* #,##0_ _$_-;_-* &quot;-&quot;_ _$_-;_-@_-"/>
    <numFmt numFmtId="194" formatCode="_-* #,##0.00&quot; $&quot;_-;\-* #,##0.00&quot; $&quot;_-;_-* &quot;-&quot;??&quot; $&quot;_-;_-@_-"/>
    <numFmt numFmtId="195" formatCode="_-* #,##0.00_ _$_-;\-* #,##0.00_ _$_-;_-* &quot;-&quot;??_ _$_-;_-@_-"/>
    <numFmt numFmtId="196" formatCode="#\ ##0"/>
    <numFmt numFmtId="197" formatCode="\ ###\ ###\ ##0"/>
    <numFmt numFmtId="198" formatCode="###\ ###\ ###"/>
    <numFmt numFmtId="199" formatCode="*##\ ###\ ###"/>
    <numFmt numFmtId="200" formatCode="&quot;$&quot;&quot;$&quot;&quot;$&quot;\ &quot;$&quot;&quot;$&quot;&quot;$&quot;\ &quot;$&quot;&quot;$&quot;&quot;$&quot;"/>
  </numFmts>
  <fonts count="3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9"/>
      <color indexed="12"/>
      <name val="Geneva"/>
      <family val="0"/>
    </font>
    <font>
      <b/>
      <sz val="12"/>
      <color indexed="12"/>
      <name val="Geneva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2"/>
      <color indexed="18"/>
      <name val="Arial"/>
      <family val="2"/>
    </font>
    <font>
      <b/>
      <sz val="9"/>
      <color indexed="10"/>
      <name val="Geneva"/>
      <family val="0"/>
    </font>
    <font>
      <b/>
      <u val="single"/>
      <sz val="9"/>
      <color indexed="10"/>
      <name val="Geneva"/>
      <family val="0"/>
    </font>
    <font>
      <sz val="20"/>
      <name val="Arial"/>
      <family val="2"/>
    </font>
    <font>
      <sz val="20"/>
      <color indexed="10"/>
      <name val="Wingdings 2"/>
      <family val="1"/>
    </font>
    <font>
      <sz val="10"/>
      <color indexed="9"/>
      <name val="Arial"/>
      <family val="2"/>
    </font>
    <font>
      <b/>
      <sz val="16"/>
      <color indexed="10"/>
      <name val="Wingdings 2"/>
      <family val="1"/>
    </font>
    <font>
      <b/>
      <sz val="20"/>
      <color indexed="10"/>
      <name val="Wingdings 2"/>
      <family val="1"/>
    </font>
    <font>
      <b/>
      <sz val="20"/>
      <color indexed="21"/>
      <name val="Wingdings 2"/>
      <family val="1"/>
    </font>
    <font>
      <sz val="12"/>
      <color indexed="21"/>
      <name val="Arial"/>
      <family val="2"/>
    </font>
    <font>
      <sz val="8"/>
      <color indexed="21"/>
      <name val="Arial"/>
      <family val="2"/>
    </font>
    <font>
      <sz val="12"/>
      <color indexed="45"/>
      <name val="Arial"/>
      <family val="2"/>
    </font>
    <font>
      <b/>
      <i/>
      <sz val="12"/>
      <color indexed="45"/>
      <name val="Arial"/>
      <family val="2"/>
    </font>
    <font>
      <sz val="8"/>
      <color indexed="45"/>
      <name val="Arial"/>
      <family val="2"/>
    </font>
    <font>
      <b/>
      <sz val="26"/>
      <color indexed="9"/>
      <name val="Geneva"/>
      <family val="0"/>
    </font>
    <font>
      <b/>
      <sz val="16"/>
      <color indexed="9"/>
      <name val="Geneva"/>
      <family val="0"/>
    </font>
    <font>
      <sz val="9"/>
      <color indexed="61"/>
      <name val="Geneva"/>
      <family val="0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7" fillId="2" borderId="1" xfId="0" applyFont="1" applyFill="1" applyBorder="1" applyAlignment="1" applyProtection="1">
      <alignment horizontal="center"/>
      <protection hidden="1" locked="0"/>
    </xf>
    <xf numFmtId="0" fontId="12" fillId="2" borderId="1" xfId="0" applyFont="1" applyFill="1" applyBorder="1" applyAlignment="1" applyProtection="1">
      <alignment horizontal="center"/>
      <protection hidden="1" locked="0"/>
    </xf>
    <xf numFmtId="0" fontId="8" fillId="2" borderId="2" xfId="0" applyFont="1" applyFill="1" applyBorder="1" applyAlignment="1" applyProtection="1">
      <alignment vertical="center"/>
      <protection hidden="1" locked="0"/>
    </xf>
    <xf numFmtId="0" fontId="7" fillId="2" borderId="2" xfId="0" applyFont="1" applyFill="1" applyBorder="1" applyAlignment="1" applyProtection="1">
      <alignment horizontal="right" vertical="center"/>
      <protection hidden="1" locked="0"/>
    </xf>
    <xf numFmtId="0" fontId="7" fillId="2" borderId="3" xfId="0" applyFont="1" applyFill="1" applyBorder="1" applyAlignment="1" applyProtection="1">
      <alignment horizontal="right" vertical="center"/>
      <protection hidden="1" locked="0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8" xfId="0" applyBorder="1" applyAlignment="1">
      <alignment/>
    </xf>
    <xf numFmtId="0" fontId="0" fillId="3" borderId="7" xfId="0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7" xfId="0" applyFont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7" fillId="0" borderId="14" xfId="0" applyFont="1" applyFill="1" applyBorder="1" applyAlignment="1">
      <alignment horizontal="center"/>
    </xf>
    <xf numFmtId="0" fontId="6" fillId="5" borderId="0" xfId="0" applyFont="1" applyFill="1" applyAlignment="1" applyProtection="1">
      <alignment/>
      <protection hidden="1" locked="0"/>
    </xf>
    <xf numFmtId="0" fontId="6" fillId="5" borderId="0" xfId="0" applyFont="1" applyFill="1" applyAlignment="1" applyProtection="1">
      <alignment vertical="center"/>
      <protection hidden="1" locked="0"/>
    </xf>
    <xf numFmtId="0" fontId="6" fillId="5" borderId="0" xfId="0" applyFont="1" applyFill="1" applyBorder="1" applyAlignment="1" applyProtection="1">
      <alignment/>
      <protection hidden="1" locked="0"/>
    </xf>
    <xf numFmtId="0" fontId="7" fillId="0" borderId="15" xfId="0" applyFont="1" applyBorder="1" applyAlignment="1">
      <alignment horizontal="center"/>
    </xf>
    <xf numFmtId="0" fontId="21" fillId="5" borderId="0" xfId="0" applyFont="1" applyFill="1" applyBorder="1" applyAlignment="1" applyProtection="1">
      <alignment horizontal="center" vertical="center"/>
      <protection hidden="1" locked="0"/>
    </xf>
    <xf numFmtId="0" fontId="22" fillId="5" borderId="0" xfId="0" applyFont="1" applyFill="1" applyAlignment="1" applyProtection="1">
      <alignment vertical="center"/>
      <protection hidden="1" locked="0"/>
    </xf>
    <xf numFmtId="0" fontId="22" fillId="5" borderId="0" xfId="0" applyFont="1" applyFill="1" applyAlignment="1" applyProtection="1">
      <alignment/>
      <protection hidden="1" locked="0"/>
    </xf>
    <xf numFmtId="3" fontId="8" fillId="2" borderId="2" xfId="0" applyNumberFormat="1" applyFont="1" applyFill="1" applyBorder="1" applyAlignment="1" applyProtection="1">
      <alignment horizontal="center" vertical="center" shrinkToFit="1"/>
      <protection hidden="1" locked="0"/>
    </xf>
    <xf numFmtId="3" fontId="8" fillId="2" borderId="16" xfId="0" applyNumberFormat="1" applyFont="1" applyFill="1" applyBorder="1" applyAlignment="1" applyProtection="1">
      <alignment horizontal="center" vertical="center" shrinkToFit="1"/>
      <protection hidden="1" locked="0"/>
    </xf>
    <xf numFmtId="0" fontId="8" fillId="2" borderId="17" xfId="0" applyFont="1" applyFill="1" applyBorder="1" applyAlignment="1" applyProtection="1">
      <alignment horizontal="center" vertical="center" shrinkToFit="1"/>
      <protection hidden="1" locked="0"/>
    </xf>
    <xf numFmtId="0" fontId="8" fillId="2" borderId="2" xfId="0" applyFont="1" applyFill="1" applyBorder="1" applyAlignment="1" applyProtection="1">
      <alignment horizontal="center" vertical="center" wrapText="1"/>
      <protection hidden="1" locked="0"/>
    </xf>
    <xf numFmtId="0" fontId="8" fillId="2" borderId="16" xfId="0" applyFont="1" applyFill="1" applyBorder="1" applyAlignment="1" applyProtection="1">
      <alignment horizontal="center" vertical="center" wrapText="1"/>
      <protection hidden="1" locked="0"/>
    </xf>
    <xf numFmtId="0" fontId="8" fillId="2" borderId="17" xfId="0" applyFont="1" applyFill="1" applyBorder="1" applyAlignment="1" applyProtection="1">
      <alignment horizontal="center" vertical="center" wrapText="1"/>
      <protection hidden="1" locked="0"/>
    </xf>
    <xf numFmtId="0" fontId="20" fillId="6" borderId="1" xfId="0" applyFont="1" applyFill="1" applyBorder="1" applyAlignment="1" applyProtection="1">
      <alignment horizontal="center" vertical="center"/>
      <protection hidden="1" locked="0"/>
    </xf>
    <xf numFmtId="0" fontId="6" fillId="5" borderId="0" xfId="0" applyFont="1" applyFill="1" applyBorder="1" applyAlignment="1" applyProtection="1">
      <alignment horizontal="center"/>
      <protection hidden="1" locked="0"/>
    </xf>
    <xf numFmtId="0" fontId="11" fillId="0" borderId="7" xfId="0" applyFont="1" applyFill="1" applyBorder="1" applyAlignment="1">
      <alignment horizontal="center"/>
    </xf>
    <xf numFmtId="0" fontId="16" fillId="0" borderId="7" xfId="0" applyFont="1" applyFill="1" applyBorder="1" applyAlignment="1" applyProtection="1">
      <alignment horizontal="center"/>
      <protection locked="0"/>
    </xf>
    <xf numFmtId="0" fontId="19" fillId="6" borderId="1" xfId="0" applyFont="1" applyFill="1" applyBorder="1" applyAlignment="1" applyProtection="1">
      <alignment horizontal="center" vertical="center"/>
      <protection hidden="1" locked="0"/>
    </xf>
    <xf numFmtId="0" fontId="13" fillId="5" borderId="0" xfId="0" applyFont="1" applyFill="1" applyBorder="1" applyAlignment="1" applyProtection="1">
      <alignment horizontal="center"/>
      <protection hidden="1" locked="0"/>
    </xf>
    <xf numFmtId="0" fontId="17" fillId="0" borderId="7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3" fontId="8" fillId="2" borderId="18" xfId="0" applyNumberFormat="1" applyFont="1" applyFill="1" applyBorder="1" applyAlignment="1" applyProtection="1">
      <alignment horizontal="center" vertical="center" shrinkToFit="1"/>
      <protection hidden="1" locked="0"/>
    </xf>
    <xf numFmtId="3" fontId="8" fillId="2" borderId="19" xfId="0" applyNumberFormat="1" applyFont="1" applyFill="1" applyBorder="1" applyAlignment="1" applyProtection="1">
      <alignment horizontal="center" vertical="center" shrinkToFit="1"/>
      <protection hidden="1" locked="0"/>
    </xf>
    <xf numFmtId="0" fontId="8" fillId="2" borderId="20" xfId="0" applyFont="1" applyFill="1" applyBorder="1" applyAlignment="1" applyProtection="1">
      <alignment horizontal="center" vertical="center" shrinkToFit="1"/>
      <protection hidden="1" locked="0"/>
    </xf>
    <xf numFmtId="3" fontId="8" fillId="2" borderId="3" xfId="0" applyNumberFormat="1" applyFont="1" applyFill="1" applyBorder="1" applyAlignment="1" applyProtection="1">
      <alignment horizontal="center" vertical="center" shrinkToFit="1"/>
      <protection hidden="1" locked="0"/>
    </xf>
    <xf numFmtId="3" fontId="8" fillId="2" borderId="0" xfId="0" applyNumberFormat="1" applyFont="1" applyFill="1" applyBorder="1" applyAlignment="1" applyProtection="1">
      <alignment horizontal="center" vertical="center" shrinkToFit="1"/>
      <protection hidden="1" locked="0"/>
    </xf>
    <xf numFmtId="0" fontId="8" fillId="2" borderId="21" xfId="0" applyFont="1" applyFill="1" applyBorder="1" applyAlignment="1" applyProtection="1">
      <alignment horizontal="center" vertical="center" shrinkToFit="1"/>
      <protection hidden="1" locked="0"/>
    </xf>
    <xf numFmtId="0" fontId="1" fillId="0" borderId="0" xfId="0" applyFont="1" applyBorder="1" applyAlignment="1">
      <alignment horizontal="right" vertical="center"/>
    </xf>
    <xf numFmtId="0" fontId="0" fillId="6" borderId="1" xfId="0" applyFill="1" applyBorder="1" applyAlignment="1">
      <alignment vertical="center"/>
    </xf>
    <xf numFmtId="0" fontId="6" fillId="7" borderId="0" xfId="0" applyFont="1" applyFill="1" applyAlignment="1" applyProtection="1">
      <alignment/>
      <protection hidden="1" locked="0"/>
    </xf>
    <xf numFmtId="0" fontId="23" fillId="5" borderId="0" xfId="0" applyFont="1" applyFill="1" applyAlignment="1" applyProtection="1">
      <alignment horizontal="center"/>
      <protection hidden="1" locked="0"/>
    </xf>
    <xf numFmtId="0" fontId="22" fillId="5" borderId="0" xfId="0" applyFont="1" applyFill="1" applyAlignment="1" applyProtection="1">
      <alignment horizontal="center"/>
      <protection hidden="1" locked="0"/>
    </xf>
    <xf numFmtId="0" fontId="6" fillId="8" borderId="0" xfId="0" applyFont="1" applyFill="1" applyAlignment="1" applyProtection="1">
      <alignment/>
      <protection hidden="1" locked="0"/>
    </xf>
    <xf numFmtId="0" fontId="6" fillId="8" borderId="0" xfId="0" applyFont="1" applyFill="1" applyBorder="1" applyAlignment="1" applyProtection="1">
      <alignment/>
      <protection hidden="1" locked="0"/>
    </xf>
    <xf numFmtId="0" fontId="6" fillId="8" borderId="0" xfId="0" applyFont="1" applyFill="1" applyBorder="1" applyAlignment="1" applyProtection="1">
      <alignment horizontal="center"/>
      <protection hidden="1" locked="0"/>
    </xf>
    <xf numFmtId="0" fontId="13" fillId="8" borderId="0" xfId="0" applyFont="1" applyFill="1" applyBorder="1" applyAlignment="1" applyProtection="1">
      <alignment horizontal="center"/>
      <protection hidden="1" locked="0"/>
    </xf>
    <xf numFmtId="0" fontId="6" fillId="8" borderId="0" xfId="0" applyFont="1" applyFill="1" applyAlignment="1" applyProtection="1">
      <alignment vertical="center"/>
      <protection hidden="1" locked="0"/>
    </xf>
    <xf numFmtId="0" fontId="21" fillId="8" borderId="0" xfId="0" applyFont="1" applyFill="1" applyBorder="1" applyAlignment="1" applyProtection="1">
      <alignment horizontal="center" vertical="center"/>
      <protection hidden="1" locked="0"/>
    </xf>
    <xf numFmtId="0" fontId="22" fillId="8" borderId="0" xfId="0" applyFont="1" applyFill="1" applyAlignment="1" applyProtection="1">
      <alignment vertical="center"/>
      <protection hidden="1" locked="0"/>
    </xf>
    <xf numFmtId="0" fontId="6" fillId="9" borderId="0" xfId="0" applyFont="1" applyFill="1" applyAlignment="1" applyProtection="1">
      <alignment/>
      <protection hidden="1" locked="0"/>
    </xf>
    <xf numFmtId="0" fontId="0" fillId="5" borderId="11" xfId="0" applyFill="1" applyBorder="1" applyAlignment="1">
      <alignment/>
    </xf>
    <xf numFmtId="0" fontId="0" fillId="5" borderId="12" xfId="0" applyFill="1" applyBorder="1" applyAlignment="1">
      <alignment/>
    </xf>
    <xf numFmtId="0" fontId="0" fillId="5" borderId="13" xfId="0" applyFill="1" applyBorder="1" applyAlignment="1">
      <alignment/>
    </xf>
    <xf numFmtId="0" fontId="11" fillId="2" borderId="4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7" xfId="0" applyFill="1" applyBorder="1" applyAlignment="1">
      <alignment/>
    </xf>
    <xf numFmtId="0" fontId="11" fillId="2" borderId="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 vertical="center"/>
    </xf>
    <xf numFmtId="0" fontId="16" fillId="2" borderId="7" xfId="0" applyFont="1" applyFill="1" applyBorder="1" applyAlignment="1" applyProtection="1">
      <alignment horizontal="center"/>
      <protection locked="0"/>
    </xf>
    <xf numFmtId="0" fontId="17" fillId="2" borderId="7" xfId="0" applyFont="1" applyFill="1" applyBorder="1" applyAlignment="1">
      <alignment horizontal="center"/>
    </xf>
    <xf numFmtId="0" fontId="18" fillId="2" borderId="7" xfId="0" applyFont="1" applyFill="1" applyBorder="1" applyAlignment="1">
      <alignment/>
    </xf>
    <xf numFmtId="0" fontId="8" fillId="10" borderId="2" xfId="0" applyFont="1" applyFill="1" applyBorder="1" applyAlignment="1" applyProtection="1">
      <alignment vertical="center"/>
      <protection hidden="1" locked="0"/>
    </xf>
    <xf numFmtId="0" fontId="8" fillId="10" borderId="16" xfId="0" applyFont="1" applyFill="1" applyBorder="1" applyAlignment="1" applyProtection="1">
      <alignment horizontal="center" vertical="center" wrapText="1"/>
      <protection hidden="1" locked="0"/>
    </xf>
    <xf numFmtId="0" fontId="8" fillId="10" borderId="17" xfId="0" applyFont="1" applyFill="1" applyBorder="1" applyAlignment="1" applyProtection="1">
      <alignment horizontal="center" vertical="center" wrapText="1"/>
      <protection hidden="1" locked="0"/>
    </xf>
    <xf numFmtId="0" fontId="7" fillId="10" borderId="2" xfId="0" applyFont="1" applyFill="1" applyBorder="1" applyAlignment="1" applyProtection="1">
      <alignment horizontal="center" vertical="center"/>
      <protection hidden="1" locked="0"/>
    </xf>
    <xf numFmtId="0" fontId="7" fillId="10" borderId="16" xfId="0" applyFont="1" applyFill="1" applyBorder="1" applyAlignment="1" applyProtection="1">
      <alignment horizontal="center" vertical="center"/>
      <protection hidden="1" locked="0"/>
    </xf>
    <xf numFmtId="0" fontId="7" fillId="10" borderId="17" xfId="0" applyFont="1" applyFill="1" applyBorder="1" applyAlignment="1" applyProtection="1">
      <alignment horizontal="center" vertical="center"/>
      <protection hidden="1" locked="0"/>
    </xf>
    <xf numFmtId="0" fontId="19" fillId="10" borderId="1" xfId="0" applyFont="1" applyFill="1" applyBorder="1" applyAlignment="1" applyProtection="1">
      <alignment horizontal="center" vertical="center"/>
      <protection hidden="1" locked="0"/>
    </xf>
    <xf numFmtId="0" fontId="24" fillId="8" borderId="0" xfId="0" applyFont="1" applyFill="1" applyBorder="1" applyAlignment="1" applyProtection="1">
      <alignment/>
      <protection hidden="1" locked="0"/>
    </xf>
    <xf numFmtId="0" fontId="24" fillId="8" borderId="0" xfId="0" applyFont="1" applyFill="1" applyAlignment="1" applyProtection="1">
      <alignment/>
      <protection hidden="1" locked="0"/>
    </xf>
    <xf numFmtId="3" fontId="25" fillId="8" borderId="0" xfId="0" applyNumberFormat="1" applyFont="1" applyFill="1" applyBorder="1" applyAlignment="1" applyProtection="1">
      <alignment horizontal="center" vertical="center" shrinkToFit="1"/>
      <protection hidden="1" locked="0"/>
    </xf>
    <xf numFmtId="0" fontId="25" fillId="8" borderId="0" xfId="0" applyFont="1" applyFill="1" applyBorder="1" applyAlignment="1" applyProtection="1">
      <alignment horizontal="center" vertical="center" shrinkToFit="1"/>
      <protection hidden="1" locked="0"/>
    </xf>
    <xf numFmtId="0" fontId="26" fillId="8" borderId="0" xfId="0" applyFont="1" applyFill="1" applyBorder="1" applyAlignment="1" applyProtection="1">
      <alignment horizontal="center"/>
      <protection hidden="1" locked="0"/>
    </xf>
    <xf numFmtId="0" fontId="6" fillId="7" borderId="0" xfId="0" applyFont="1" applyFill="1" applyAlignment="1" applyProtection="1">
      <alignment horizontal="center"/>
      <protection hidden="1" locked="0"/>
    </xf>
    <xf numFmtId="0" fontId="7" fillId="2" borderId="22" xfId="0" applyFont="1" applyFill="1" applyBorder="1" applyAlignment="1" applyProtection="1">
      <alignment horizontal="center" vertical="top" wrapText="1"/>
      <protection hidden="1" locked="0"/>
    </xf>
    <xf numFmtId="0" fontId="7" fillId="2" borderId="23" xfId="0" applyFont="1" applyFill="1" applyBorder="1" applyAlignment="1" applyProtection="1">
      <alignment horizontal="center" vertical="top" wrapText="1"/>
      <protection hidden="1" locked="0"/>
    </xf>
    <xf numFmtId="0" fontId="7" fillId="2" borderId="24" xfId="0" applyFont="1" applyFill="1" applyBorder="1" applyAlignment="1" applyProtection="1">
      <alignment horizontal="center" vertical="top" wrapText="1"/>
      <protection hidden="1" locked="0"/>
    </xf>
    <xf numFmtId="0" fontId="7" fillId="2" borderId="18" xfId="0" applyFont="1" applyFill="1" applyBorder="1" applyAlignment="1" applyProtection="1">
      <alignment horizontal="center" vertical="top" wrapText="1"/>
      <protection hidden="1" locked="0"/>
    </xf>
    <xf numFmtId="0" fontId="7" fillId="2" borderId="19" xfId="0" applyFont="1" applyFill="1" applyBorder="1" applyAlignment="1" applyProtection="1">
      <alignment horizontal="center" vertical="top" wrapText="1"/>
      <protection hidden="1" locked="0"/>
    </xf>
    <xf numFmtId="0" fontId="7" fillId="2" borderId="20" xfId="0" applyFont="1" applyFill="1" applyBorder="1" applyAlignment="1" applyProtection="1">
      <alignment horizontal="center" vertical="top" wrapText="1"/>
      <protection hidden="1" locked="0"/>
    </xf>
    <xf numFmtId="0" fontId="7" fillId="2" borderId="3" xfId="0" applyFont="1" applyFill="1" applyBorder="1" applyAlignment="1" applyProtection="1">
      <alignment horizontal="center" vertical="top" wrapText="1"/>
      <protection hidden="1" locked="0"/>
    </xf>
    <xf numFmtId="0" fontId="7" fillId="2" borderId="0" xfId="0" applyFont="1" applyFill="1" applyBorder="1" applyAlignment="1" applyProtection="1">
      <alignment horizontal="center" vertical="top" wrapText="1"/>
      <protection hidden="1" locked="0"/>
    </xf>
    <xf numFmtId="0" fontId="6" fillId="9" borderId="0" xfId="0" applyFont="1" applyFill="1" applyAlignment="1" applyProtection="1">
      <alignment horizontal="center"/>
      <protection hidden="1" locked="0"/>
    </xf>
    <xf numFmtId="0" fontId="9" fillId="11" borderId="0" xfId="0" applyFont="1" applyFill="1" applyBorder="1" applyAlignment="1">
      <alignment/>
    </xf>
    <xf numFmtId="0" fontId="9" fillId="11" borderId="0" xfId="0" applyFont="1" applyFill="1" applyAlignment="1">
      <alignment/>
    </xf>
    <xf numFmtId="0" fontId="10" fillId="11" borderId="0" xfId="0" applyFont="1" applyFill="1" applyBorder="1" applyAlignment="1">
      <alignment horizontal="center" vertical="center"/>
    </xf>
    <xf numFmtId="0" fontId="9" fillId="11" borderId="0" xfId="0" applyFont="1" applyFill="1" applyBorder="1" applyAlignment="1">
      <alignment horizontal="left" vertical="top" wrapText="1"/>
    </xf>
    <xf numFmtId="0" fontId="14" fillId="11" borderId="0" xfId="0" applyFont="1" applyFill="1" applyAlignment="1">
      <alignment/>
    </xf>
    <xf numFmtId="0" fontId="15" fillId="11" borderId="0" xfId="15" applyFont="1" applyFill="1" applyAlignment="1">
      <alignment/>
    </xf>
    <xf numFmtId="0" fontId="4" fillId="11" borderId="0" xfId="15" applyFill="1" applyAlignment="1">
      <alignment/>
    </xf>
    <xf numFmtId="0" fontId="28" fillId="11" borderId="0" xfId="0" applyFont="1" applyFill="1" applyAlignment="1">
      <alignment horizontal="center" vertical="center"/>
    </xf>
    <xf numFmtId="0" fontId="28" fillId="11" borderId="0" xfId="0" applyFont="1" applyFill="1" applyAlignment="1">
      <alignment horizontal="center" vertical="center"/>
    </xf>
    <xf numFmtId="0" fontId="27" fillId="11" borderId="0" xfId="0" applyFont="1" applyFill="1" applyAlignment="1">
      <alignment horizontal="center" vertical="center"/>
    </xf>
    <xf numFmtId="0" fontId="28" fillId="11" borderId="0" xfId="0" applyFont="1" applyFill="1" applyAlignment="1">
      <alignment/>
    </xf>
    <xf numFmtId="0" fontId="29" fillId="11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3">
    <dxf>
      <fill>
        <patternFill>
          <bgColor rgb="FFDD0806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33996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8</xdr:row>
      <xdr:rowOff>28575</xdr:rowOff>
    </xdr:from>
    <xdr:to>
      <xdr:col>11</xdr:col>
      <xdr:colOff>190500</xdr:colOff>
      <xdr:row>28</xdr:row>
      <xdr:rowOff>9525</xdr:rowOff>
    </xdr:to>
    <xdr:grpSp>
      <xdr:nvGrpSpPr>
        <xdr:cNvPr id="1" name="Group 13"/>
        <xdr:cNvGrpSpPr>
          <a:grpSpLocks/>
        </xdr:cNvGrpSpPr>
      </xdr:nvGrpSpPr>
      <xdr:grpSpPr>
        <a:xfrm>
          <a:off x="333375" y="1419225"/>
          <a:ext cx="9877425" cy="2819400"/>
          <a:chOff x="52" y="103"/>
          <a:chExt cx="911" cy="317"/>
        </a:xfrm>
        <a:solidFill>
          <a:srgbClr val="FFFFFF"/>
        </a:solidFill>
      </xdr:grpSpPr>
      <xdr:pic>
        <xdr:nvPicPr>
          <xdr:cNvPr id="2" name="Picture 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" y="105"/>
            <a:ext cx="444" cy="315"/>
          </a:xfrm>
          <a:prstGeom prst="rect">
            <a:avLst/>
          </a:prstGeom>
          <a:noFill/>
          <a:ln w="28575" cmpd="sng">
            <a:solidFill>
              <a:srgbClr val="0000D4"/>
            </a:solidFill>
            <a:headEnd type="none"/>
            <a:tailEnd type="none"/>
          </a:ln>
        </xdr:spPr>
      </xdr:pic>
      <xdr:pic>
        <xdr:nvPicPr>
          <xdr:cNvPr id="3" name="Picture 1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06" y="103"/>
            <a:ext cx="457" cy="315"/>
          </a:xfrm>
          <a:prstGeom prst="rect">
            <a:avLst/>
          </a:prstGeom>
          <a:noFill/>
          <a:ln w="28575" cmpd="sng">
            <a:solidFill>
              <a:srgbClr val="0000D4"/>
            </a:solidFill>
            <a:headEnd type="none"/>
            <a:tailEnd type="none"/>
          </a:ln>
        </xdr:spPr>
      </xdr:pic>
    </xdr:grpSp>
    <xdr:clientData/>
  </xdr:twoCellAnchor>
  <xdr:twoCellAnchor>
    <xdr:from>
      <xdr:col>0</xdr:col>
      <xdr:colOff>685800</xdr:colOff>
      <xdr:row>2</xdr:row>
      <xdr:rowOff>133350</xdr:rowOff>
    </xdr:from>
    <xdr:to>
      <xdr:col>10</xdr:col>
      <xdr:colOff>323850</xdr:colOff>
      <xdr:row>6</xdr:row>
      <xdr:rowOff>104775</xdr:rowOff>
    </xdr:to>
    <xdr:sp>
      <xdr:nvSpPr>
        <xdr:cNvPr id="4" name="AutoShape 14"/>
        <xdr:cNvSpPr>
          <a:spLocks/>
        </xdr:cNvSpPr>
      </xdr:nvSpPr>
      <xdr:spPr>
        <a:xfrm>
          <a:off x="685800" y="438150"/>
          <a:ext cx="8791575" cy="7524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LES CHIFFRES ROMAINS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3</xdr:row>
      <xdr:rowOff>9525</xdr:rowOff>
    </xdr:from>
    <xdr:to>
      <xdr:col>12</xdr:col>
      <xdr:colOff>371475</xdr:colOff>
      <xdr:row>4</xdr:row>
      <xdr:rowOff>38100</xdr:rowOff>
    </xdr:to>
    <xdr:sp macro="[0]!Macro1">
      <xdr:nvSpPr>
        <xdr:cNvPr id="1" name="TextBox 3"/>
        <xdr:cNvSpPr txBox="1">
          <a:spLocks noChangeArrowheads="1"/>
        </xdr:cNvSpPr>
      </xdr:nvSpPr>
      <xdr:spPr>
        <a:xfrm>
          <a:off x="1695450" y="590550"/>
          <a:ext cx="2105025" cy="228600"/>
        </a:xfrm>
        <a:prstGeom prst="rect">
          <a:avLst/>
        </a:prstGeom>
        <a:solidFill>
          <a:srgbClr val="FCF305"/>
        </a:solidFill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D4"/>
              </a:solidFill>
              <a:latin typeface="Geneva"/>
              <a:ea typeface="Geneva"/>
              <a:cs typeface="Geneva"/>
            </a:rPr>
            <a:t>Nouvelle série de 10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3</xdr:row>
      <xdr:rowOff>9525</xdr:rowOff>
    </xdr:from>
    <xdr:to>
      <xdr:col>12</xdr:col>
      <xdr:colOff>371475</xdr:colOff>
      <xdr:row>4</xdr:row>
      <xdr:rowOff>38100</xdr:rowOff>
    </xdr:to>
    <xdr:sp macro="[0]!Macro11">
      <xdr:nvSpPr>
        <xdr:cNvPr id="1" name="TextBox 1"/>
        <xdr:cNvSpPr txBox="1">
          <a:spLocks noChangeArrowheads="1"/>
        </xdr:cNvSpPr>
      </xdr:nvSpPr>
      <xdr:spPr>
        <a:xfrm>
          <a:off x="1466850" y="590550"/>
          <a:ext cx="2371725" cy="228600"/>
        </a:xfrm>
        <a:prstGeom prst="rect">
          <a:avLst/>
        </a:prstGeom>
        <a:solidFill>
          <a:srgbClr val="FCF305"/>
        </a:solidFill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D4"/>
              </a:solidFill>
              <a:latin typeface="Geneva"/>
              <a:ea typeface="Geneva"/>
              <a:cs typeface="Geneva"/>
            </a:rPr>
            <a:t>Nouvelle série de 10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Profiles\Didier\Mes%20Documents\ma%20classe\ann&#233;e20022003\Evaluations-continues\eval-usin-c3-premiertrimestre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Renseigner"/>
      <sheetName val="Resultats"/>
      <sheetName val="Bulletin"/>
    </sheetNames>
    <sheetDataSet>
      <sheetData sheetId="1">
        <row r="20">
          <cell r="D20" t="str">
            <v>BISSIER</v>
          </cell>
          <cell r="E20" t="str">
            <v>Marine</v>
          </cell>
        </row>
        <row r="21">
          <cell r="D21" t="str">
            <v>DE LA CHAISE</v>
          </cell>
          <cell r="E21" t="str">
            <v>Louis</v>
          </cell>
        </row>
        <row r="22">
          <cell r="D22" t="str">
            <v>DHERRET</v>
          </cell>
          <cell r="E22" t="str">
            <v>Tiphaine</v>
          </cell>
        </row>
        <row r="23">
          <cell r="D23" t="str">
            <v>DUCHET</v>
          </cell>
          <cell r="E23" t="str">
            <v>Margaux</v>
          </cell>
        </row>
        <row r="24">
          <cell r="D24" t="str">
            <v>JANNIERE</v>
          </cell>
          <cell r="E24" t="str">
            <v>Laura</v>
          </cell>
        </row>
        <row r="25">
          <cell r="D25" t="str">
            <v>LAURENT</v>
          </cell>
          <cell r="E25" t="str">
            <v>François</v>
          </cell>
        </row>
        <row r="26">
          <cell r="D26" t="str">
            <v>MAILLARD</v>
          </cell>
          <cell r="E26" t="str">
            <v>Julie</v>
          </cell>
        </row>
        <row r="27">
          <cell r="D27" t="str">
            <v>MILLET</v>
          </cell>
          <cell r="E27" t="str">
            <v>Gala</v>
          </cell>
        </row>
        <row r="28">
          <cell r="D28" t="str">
            <v>NOYER</v>
          </cell>
          <cell r="E28" t="str">
            <v>Charline</v>
          </cell>
        </row>
        <row r="29">
          <cell r="D29" t="str">
            <v>PAROLINI-HIVET</v>
          </cell>
          <cell r="E29" t="str">
            <v>Clara</v>
          </cell>
        </row>
        <row r="30">
          <cell r="D30" t="str">
            <v>RICHARD</v>
          </cell>
          <cell r="E30" t="str">
            <v>Agathe</v>
          </cell>
        </row>
        <row r="31">
          <cell r="D31" t="str">
            <v>SCHNEIDER</v>
          </cell>
          <cell r="E31" t="str">
            <v>Estelle</v>
          </cell>
        </row>
        <row r="32">
          <cell r="D32" t="str">
            <v>TARDY</v>
          </cell>
          <cell r="E32" t="str">
            <v>Michael</v>
          </cell>
        </row>
        <row r="33">
          <cell r="D33" t="str">
            <v>BARDEAU-FERRIEUX</v>
          </cell>
          <cell r="E33" t="str">
            <v>Charles</v>
          </cell>
        </row>
        <row r="34">
          <cell r="D34" t="str">
            <v>BIGNOLAIS</v>
          </cell>
          <cell r="E34" t="str">
            <v>Alice</v>
          </cell>
        </row>
        <row r="35">
          <cell r="D35" t="str">
            <v>BOUTEILLER</v>
          </cell>
          <cell r="E35" t="str">
            <v>Audrey</v>
          </cell>
        </row>
        <row r="36">
          <cell r="D36" t="str">
            <v>DESCLOUX</v>
          </cell>
          <cell r="E36" t="str">
            <v>Lydia</v>
          </cell>
        </row>
        <row r="37">
          <cell r="D37" t="str">
            <v>LAMARRE</v>
          </cell>
          <cell r="E37" t="str">
            <v>Anne-Eleonore</v>
          </cell>
        </row>
        <row r="38">
          <cell r="D38" t="str">
            <v>LAMURE</v>
          </cell>
          <cell r="E38" t="str">
            <v>Marjolaine</v>
          </cell>
        </row>
        <row r="39">
          <cell r="D39" t="str">
            <v>MARTIN</v>
          </cell>
          <cell r="E39" t="str">
            <v>Mélany</v>
          </cell>
        </row>
        <row r="40">
          <cell r="D40" t="str">
            <v>MOUGIN</v>
          </cell>
          <cell r="E40" t="str">
            <v>Justin</v>
          </cell>
        </row>
        <row r="41">
          <cell r="D41" t="str">
            <v>OPPENLANDER</v>
          </cell>
          <cell r="E41" t="str">
            <v>Nathan</v>
          </cell>
        </row>
        <row r="42">
          <cell r="D42" t="str">
            <v>PARE</v>
          </cell>
          <cell r="E42" t="str">
            <v>Antoine</v>
          </cell>
        </row>
        <row r="43">
          <cell r="D43" t="str">
            <v>TURPIN</v>
          </cell>
          <cell r="E43" t="str">
            <v>Benjamin</v>
          </cell>
        </row>
        <row r="47">
          <cell r="D47" t="str">
            <v> </v>
          </cell>
        </row>
        <row r="48">
          <cell r="D48" t="str">
            <v> </v>
          </cell>
        </row>
        <row r="49">
          <cell r="D49" t="str">
            <v> </v>
          </cell>
          <cell r="E49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K37"/>
  <sheetViews>
    <sheetView showRowColHeaders="0" tabSelected="1" workbookViewId="0" topLeftCell="A1">
      <selection activeCell="C26" sqref="C26"/>
    </sheetView>
  </sheetViews>
  <sheetFormatPr defaultColWidth="11.00390625" defaultRowHeight="12"/>
  <cols>
    <col min="1" max="3" width="11.375" style="118" customWidth="1"/>
    <col min="4" max="4" width="12.25390625" style="118" bestFit="1" customWidth="1"/>
    <col min="5" max="5" width="11.375" style="118" customWidth="1"/>
    <col min="6" max="6" width="16.875" style="118" bestFit="1" customWidth="1"/>
    <col min="7" max="16384" width="11.375" style="118" customWidth="1"/>
  </cols>
  <sheetData>
    <row r="1" spans="2:10" ht="12">
      <c r="B1" s="117"/>
      <c r="C1" s="117"/>
      <c r="D1" s="117"/>
      <c r="E1" s="117"/>
      <c r="F1" s="117"/>
      <c r="G1" s="117"/>
      <c r="H1" s="117"/>
      <c r="I1" s="117"/>
      <c r="J1" s="117"/>
    </row>
    <row r="2" spans="2:10" ht="12">
      <c r="B2" s="117"/>
      <c r="C2" s="117"/>
      <c r="D2" s="119"/>
      <c r="E2" s="119"/>
      <c r="F2" s="119"/>
      <c r="G2" s="119"/>
      <c r="H2" s="119"/>
      <c r="I2" s="117"/>
      <c r="J2" s="117"/>
    </row>
    <row r="3" spans="2:10" ht="12">
      <c r="B3" s="117"/>
      <c r="C3" s="117"/>
      <c r="D3" s="119"/>
      <c r="E3" s="119"/>
      <c r="F3" s="119"/>
      <c r="G3" s="119"/>
      <c r="H3" s="119"/>
      <c r="I3" s="117"/>
      <c r="J3" s="117"/>
    </row>
    <row r="4" spans="2:10" ht="12">
      <c r="B4" s="117"/>
      <c r="C4" s="117"/>
      <c r="D4" s="117"/>
      <c r="E4" s="117"/>
      <c r="F4" s="117"/>
      <c r="G4" s="117"/>
      <c r="H4" s="117"/>
      <c r="I4" s="117"/>
      <c r="J4" s="117"/>
    </row>
    <row r="5" spans="2:10" ht="25.5" customHeight="1">
      <c r="B5" s="120"/>
      <c r="C5" s="120"/>
      <c r="D5" s="120"/>
      <c r="E5" s="120"/>
      <c r="F5" s="120"/>
      <c r="G5" s="120"/>
      <c r="H5" s="120"/>
      <c r="I5" s="120"/>
      <c r="J5" s="117"/>
    </row>
    <row r="9" spans="2:6" ht="12">
      <c r="B9" s="121"/>
      <c r="C9" s="121"/>
      <c r="D9" s="121"/>
      <c r="E9" s="122"/>
      <c r="F9" s="121"/>
    </row>
    <row r="10" ht="12">
      <c r="E10" s="123"/>
    </row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>
      <c r="E24" s="123"/>
    </row>
    <row r="25" ht="12">
      <c r="E25" s="123"/>
    </row>
    <row r="26" ht="12"/>
    <row r="27" spans="2:7" ht="3.75" customHeight="1">
      <c r="B27" s="121"/>
      <c r="G27" s="123"/>
    </row>
    <row r="28" spans="9:11" ht="3.75" customHeight="1">
      <c r="I28" s="125"/>
      <c r="J28" s="125"/>
      <c r="K28" s="125"/>
    </row>
    <row r="29" spans="1:11" ht="5.25" customHeight="1">
      <c r="A29" s="126" t="s">
        <v>26</v>
      </c>
      <c r="B29" s="126"/>
      <c r="C29" s="126"/>
      <c r="D29" s="126"/>
      <c r="H29" s="124" t="s">
        <v>27</v>
      </c>
      <c r="I29" s="124"/>
      <c r="J29" s="124"/>
      <c r="K29" s="124"/>
    </row>
    <row r="30" spans="1:11" ht="20.25" customHeight="1">
      <c r="A30" s="126"/>
      <c r="B30" s="126"/>
      <c r="C30" s="126"/>
      <c r="D30" s="126"/>
      <c r="H30" s="124"/>
      <c r="I30" s="124"/>
      <c r="J30" s="124"/>
      <c r="K30" s="124"/>
    </row>
    <row r="31" spans="1:11" ht="20.25">
      <c r="A31" s="126"/>
      <c r="B31" s="126"/>
      <c r="C31" s="126"/>
      <c r="D31" s="126"/>
      <c r="H31" s="125"/>
      <c r="I31" s="125" t="str">
        <f>ROMAN(F33)&amp;" x"</f>
        <v>MXXIV x</v>
      </c>
      <c r="J31" s="127" t="str">
        <f>ROMAN(G33)</f>
        <v>DCCLXVIII</v>
      </c>
      <c r="K31" s="125"/>
    </row>
    <row r="32" spans="1:8" ht="12">
      <c r="A32" s="126"/>
      <c r="B32" s="126"/>
      <c r="C32" s="126"/>
      <c r="D32" s="126"/>
      <c r="F32" s="128"/>
      <c r="G32" s="128"/>
      <c r="H32" s="128"/>
    </row>
    <row r="33" spans="6:8" ht="12">
      <c r="F33" s="128">
        <v>1024</v>
      </c>
      <c r="G33" s="128">
        <v>768</v>
      </c>
      <c r="H33" s="128"/>
    </row>
    <row r="34" spans="6:8" ht="12">
      <c r="F34" s="128"/>
      <c r="G34" s="128"/>
      <c r="H34" s="128"/>
    </row>
    <row r="35" spans="6:8" ht="12">
      <c r="F35" s="128"/>
      <c r="G35" s="128"/>
      <c r="H35" s="128"/>
    </row>
    <row r="36" spans="6:8" ht="12">
      <c r="F36" s="128"/>
      <c r="G36" s="128"/>
      <c r="H36" s="128"/>
    </row>
    <row r="37" spans="6:8" ht="12">
      <c r="F37" s="128"/>
      <c r="G37" s="128"/>
      <c r="H37" s="128"/>
    </row>
  </sheetData>
  <sheetProtection password="F523" sheet="1" objects="1" scenarios="1"/>
  <mergeCells count="4">
    <mergeCell ref="D2:H3"/>
    <mergeCell ref="B5:I5"/>
    <mergeCell ref="A29:D32"/>
    <mergeCell ref="H29:K30"/>
  </mergeCells>
  <printOptions/>
  <pageMargins left="0.75" right="0.75" top="1" bottom="1" header="0.4921259845" footer="0.492125984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1"/>
  <dimension ref="B1:AD33"/>
  <sheetViews>
    <sheetView showGridLines="0" showRowColHeaders="0" workbookViewId="0" topLeftCell="A1">
      <selection activeCell="F24" sqref="F24:J24"/>
    </sheetView>
  </sheetViews>
  <sheetFormatPr defaultColWidth="11.00390625" defaultRowHeight="12"/>
  <cols>
    <col min="1" max="1" width="4.75390625" style="29" customWidth="1"/>
    <col min="2" max="2" width="11.25390625" style="29" customWidth="1"/>
    <col min="3" max="3" width="1.75390625" style="29" customWidth="1"/>
    <col min="4" max="4" width="0.74609375" style="29" customWidth="1"/>
    <col min="5" max="5" width="1.875" style="29" customWidth="1"/>
    <col min="6" max="6" width="3.00390625" style="29" customWidth="1"/>
    <col min="7" max="7" width="3.625" style="29" customWidth="1"/>
    <col min="8" max="8" width="1.25" style="29" customWidth="1"/>
    <col min="9" max="9" width="2.125" style="29" customWidth="1"/>
    <col min="10" max="10" width="8.125" style="29" customWidth="1"/>
    <col min="11" max="11" width="4.125" style="29" customWidth="1"/>
    <col min="12" max="12" width="2.375" style="29" customWidth="1"/>
    <col min="13" max="13" width="6.375" style="29" customWidth="1"/>
    <col min="14" max="14" width="1.625" style="29" customWidth="1"/>
    <col min="15" max="15" width="1.37890625" style="29" customWidth="1"/>
    <col min="16" max="17" width="2.75390625" style="29" customWidth="1"/>
    <col min="18" max="24" width="5.75390625" style="29" customWidth="1"/>
    <col min="25" max="25" width="7.375" style="29" customWidth="1"/>
    <col min="26" max="26" width="5.375" style="29" customWidth="1"/>
    <col min="27" max="27" width="7.125" style="29" customWidth="1"/>
    <col min="28" max="28" width="5.75390625" style="29" customWidth="1"/>
    <col min="29" max="29" width="6.00390625" style="29" customWidth="1"/>
    <col min="30" max="16384" width="5.75390625" style="29" customWidth="1"/>
  </cols>
  <sheetData>
    <row r="1" spans="2:30" s="61" customFormat="1" ht="23.25" customHeight="1"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</row>
    <row r="2" spans="2:14" ht="6.75" customHeight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2:30" ht="15.75">
      <c r="B3" s="31"/>
      <c r="C3" s="31"/>
      <c r="D3" s="31"/>
      <c r="E3" s="31"/>
      <c r="F3" s="43"/>
      <c r="G3" s="43"/>
      <c r="H3" s="43"/>
      <c r="I3" s="43"/>
      <c r="J3" s="43"/>
      <c r="K3" s="43"/>
      <c r="L3" s="43"/>
      <c r="M3" s="47"/>
      <c r="N3" s="47"/>
      <c r="R3" s="1">
        <v>1</v>
      </c>
      <c r="S3" s="1">
        <v>2</v>
      </c>
      <c r="T3" s="1">
        <v>3</v>
      </c>
      <c r="U3" s="1">
        <v>4</v>
      </c>
      <c r="V3" s="1">
        <v>5</v>
      </c>
      <c r="W3" s="1">
        <v>6</v>
      </c>
      <c r="X3" s="1">
        <v>7</v>
      </c>
      <c r="Y3" s="1">
        <v>8</v>
      </c>
      <c r="Z3" s="1">
        <v>9</v>
      </c>
      <c r="AA3" s="2">
        <v>10</v>
      </c>
      <c r="AB3" s="1">
        <v>20</v>
      </c>
      <c r="AC3" s="1">
        <v>40</v>
      </c>
      <c r="AD3" s="2">
        <v>50</v>
      </c>
    </row>
    <row r="4" spans="2:30" ht="15.75">
      <c r="B4" s="31"/>
      <c r="C4" s="31"/>
      <c r="D4" s="31"/>
      <c r="E4" s="31"/>
      <c r="F4" s="43"/>
      <c r="G4" s="43"/>
      <c r="H4" s="43"/>
      <c r="I4" s="43"/>
      <c r="J4" s="43"/>
      <c r="K4" s="43"/>
      <c r="L4" s="43"/>
      <c r="M4" s="47"/>
      <c r="N4" s="47"/>
      <c r="R4" s="1" t="str">
        <f>ROMAN(R3)</f>
        <v>I</v>
      </c>
      <c r="S4" s="1" t="str">
        <f aca="true" t="shared" si="0" ref="S4:AD4">ROMAN(S3)</f>
        <v>II</v>
      </c>
      <c r="T4" s="1" t="str">
        <f t="shared" si="0"/>
        <v>III</v>
      </c>
      <c r="U4" s="1" t="str">
        <f t="shared" si="0"/>
        <v>IV</v>
      </c>
      <c r="V4" s="1" t="str">
        <f t="shared" si="0"/>
        <v>V</v>
      </c>
      <c r="W4" s="1" t="str">
        <f t="shared" si="0"/>
        <v>VI</v>
      </c>
      <c r="X4" s="1" t="str">
        <f t="shared" si="0"/>
        <v>VII</v>
      </c>
      <c r="Y4" s="1" t="str">
        <f t="shared" si="0"/>
        <v>VIII</v>
      </c>
      <c r="Z4" s="1" t="str">
        <f t="shared" si="0"/>
        <v>IX</v>
      </c>
      <c r="AA4" s="2" t="str">
        <f t="shared" si="0"/>
        <v>X</v>
      </c>
      <c r="AB4" s="1" t="str">
        <f t="shared" si="0"/>
        <v>XX</v>
      </c>
      <c r="AC4" s="1" t="str">
        <f t="shared" si="0"/>
        <v>XL</v>
      </c>
      <c r="AD4" s="2" t="str">
        <f t="shared" si="0"/>
        <v>L</v>
      </c>
    </row>
    <row r="5" spans="2:14" ht="6" customHeight="1">
      <c r="B5" s="31"/>
      <c r="C5" s="31"/>
      <c r="D5" s="31" t="s">
        <v>10</v>
      </c>
      <c r="E5" s="31"/>
      <c r="F5" s="31"/>
      <c r="G5" s="31"/>
      <c r="H5" s="31"/>
      <c r="I5" s="31"/>
      <c r="J5" s="31"/>
      <c r="K5" s="31"/>
      <c r="L5" s="31"/>
      <c r="M5" s="31"/>
      <c r="N5" s="31"/>
    </row>
    <row r="6" ht="5.25" customHeight="1"/>
    <row r="7" spans="2:27" ht="15.75">
      <c r="B7" s="114" t="s">
        <v>11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R7" s="2">
        <v>100</v>
      </c>
      <c r="S7" s="1">
        <v>200</v>
      </c>
      <c r="T7" s="1">
        <v>300</v>
      </c>
      <c r="U7" s="1">
        <v>400</v>
      </c>
      <c r="V7" s="2">
        <v>500</v>
      </c>
      <c r="W7" s="1">
        <v>600</v>
      </c>
      <c r="X7" s="1">
        <v>700</v>
      </c>
      <c r="Y7" s="1">
        <v>800</v>
      </c>
      <c r="Z7" s="1">
        <v>900</v>
      </c>
      <c r="AA7" s="2">
        <v>1000</v>
      </c>
    </row>
    <row r="8" spans="2:27" ht="15.75">
      <c r="B8" s="111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R8" s="2" t="str">
        <f>ROMAN(R7)</f>
        <v>C</v>
      </c>
      <c r="S8" s="1" t="str">
        <f aca="true" t="shared" si="1" ref="S8:AA8">ROMAN(S7)</f>
        <v>CC</v>
      </c>
      <c r="T8" s="1" t="str">
        <f t="shared" si="1"/>
        <v>CCC</v>
      </c>
      <c r="U8" s="1" t="str">
        <f t="shared" si="1"/>
        <v>CD</v>
      </c>
      <c r="V8" s="2" t="str">
        <f t="shared" si="1"/>
        <v>D</v>
      </c>
      <c r="W8" s="1" t="str">
        <f t="shared" si="1"/>
        <v>DC</v>
      </c>
      <c r="X8" s="1" t="str">
        <f t="shared" si="1"/>
        <v>DCC</v>
      </c>
      <c r="Y8" s="1" t="str">
        <f t="shared" si="1"/>
        <v>DCCC</v>
      </c>
      <c r="Z8" s="1" t="str">
        <f t="shared" si="1"/>
        <v>CM</v>
      </c>
      <c r="AA8" s="2" t="str">
        <f t="shared" si="1"/>
        <v>M</v>
      </c>
    </row>
    <row r="9" spans="2:18" s="30" customFormat="1" ht="13.5" customHeight="1" thickBot="1">
      <c r="B9" s="3" t="s">
        <v>12</v>
      </c>
      <c r="C9" s="40" t="str">
        <f>ROMAN(K9,2)</f>
        <v>CCCVI</v>
      </c>
      <c r="D9" s="40"/>
      <c r="E9" s="40"/>
      <c r="F9" s="40"/>
      <c r="G9" s="40"/>
      <c r="H9" s="40"/>
      <c r="I9" s="40"/>
      <c r="J9" s="41"/>
      <c r="K9" s="36">
        <f>F21</f>
        <v>306</v>
      </c>
      <c r="L9" s="37" t="e">
        <f aca="true" ca="1" t="shared" si="2" ref="L9:M14">(INT(RAND()*(Max-Min+1)))+Min</f>
        <v>#REF!</v>
      </c>
      <c r="M9" s="38" t="e">
        <f ca="1" t="shared" si="2"/>
        <v>#REF!</v>
      </c>
      <c r="N9" s="46" t="str">
        <f>IF(K9="","",IF(K9=F21,"P","O"))</f>
        <v>P</v>
      </c>
      <c r="O9" s="46"/>
      <c r="P9" s="46"/>
      <c r="Q9" s="33"/>
      <c r="R9" s="34"/>
    </row>
    <row r="10" spans="2:25" s="30" customFormat="1" ht="19.5" customHeight="1" thickBot="1">
      <c r="B10" s="5" t="s">
        <v>13</v>
      </c>
      <c r="C10" s="39" t="str">
        <f>ROMAN(F22)</f>
        <v>XXV</v>
      </c>
      <c r="D10" s="40">
        <f aca="true" ca="1" t="shared" si="3" ref="D10:J19">ROMAN((INT(RAND()*(Maxex1-Minex1+1)))+Minex1,1)</f>
      </c>
      <c r="E10" s="40">
        <f ca="1" t="shared" si="3"/>
      </c>
      <c r="F10" s="40">
        <f ca="1" t="shared" si="3"/>
      </c>
      <c r="G10" s="40">
        <f ca="1" t="shared" si="3"/>
      </c>
      <c r="H10" s="40">
        <f ca="1" t="shared" si="3"/>
      </c>
      <c r="I10" s="40">
        <f ca="1" t="shared" si="3"/>
      </c>
      <c r="J10" s="41">
        <f ca="1" t="shared" si="3"/>
      </c>
      <c r="K10" s="56">
        <v>25</v>
      </c>
      <c r="L10" s="57"/>
      <c r="M10" s="58"/>
      <c r="N10" s="42" t="str">
        <f>IF(K10="","",IF(K10=F22,"P","O"))</f>
        <v>P</v>
      </c>
      <c r="O10" s="42"/>
      <c r="P10" s="42"/>
      <c r="Q10" s="33">
        <f>IF(N10="P",1,0)</f>
        <v>1</v>
      </c>
      <c r="R10" s="34"/>
      <c r="S10" s="30" t="s">
        <v>10</v>
      </c>
      <c r="U10" s="6"/>
      <c r="V10" s="7"/>
      <c r="W10" s="7"/>
      <c r="X10" s="7"/>
      <c r="Y10" s="8"/>
    </row>
    <row r="11" spans="2:29" s="30" customFormat="1" ht="19.5" customHeight="1">
      <c r="B11" s="4" t="s">
        <v>14</v>
      </c>
      <c r="C11" s="39" t="str">
        <f aca="true" t="shared" si="4" ref="C11:C19">ROMAN(F23)</f>
        <v>XX</v>
      </c>
      <c r="D11" s="40">
        <f ca="1" t="shared" si="3"/>
      </c>
      <c r="E11" s="40">
        <f ca="1" t="shared" si="3"/>
      </c>
      <c r="F11" s="40">
        <f ca="1" t="shared" si="3"/>
      </c>
      <c r="G11" s="40">
        <f ca="1" t="shared" si="3"/>
      </c>
      <c r="H11" s="40">
        <f ca="1" t="shared" si="3"/>
      </c>
      <c r="I11" s="40">
        <f ca="1" t="shared" si="3"/>
      </c>
      <c r="J11" s="41">
        <f ca="1" t="shared" si="3"/>
      </c>
      <c r="K11" s="36">
        <v>20</v>
      </c>
      <c r="L11" s="37"/>
      <c r="M11" s="38"/>
      <c r="N11" s="42" t="str">
        <f aca="true" t="shared" si="5" ref="N11:N19">IF(K11="","",IF(K11=F23,"P","O"))</f>
        <v>P</v>
      </c>
      <c r="O11" s="42"/>
      <c r="P11" s="42"/>
      <c r="Q11" s="33">
        <f aca="true" t="shared" si="6" ref="Q11:Q19">IF(N11="P",1,0)</f>
        <v>1</v>
      </c>
      <c r="R11" s="34"/>
      <c r="U11" s="9"/>
      <c r="V11" s="10"/>
      <c r="W11" s="11"/>
      <c r="X11" s="12"/>
      <c r="Y11" s="13"/>
      <c r="Z11" s="49" t="s">
        <v>23</v>
      </c>
      <c r="AA11" s="50"/>
      <c r="AB11" s="28">
        <f>Q20</f>
        <v>5</v>
      </c>
      <c r="AC11" s="8"/>
    </row>
    <row r="12" spans="2:29" s="30" customFormat="1" ht="19.5" customHeight="1" thickBot="1">
      <c r="B12" s="5" t="s">
        <v>15</v>
      </c>
      <c r="C12" s="39" t="str">
        <f t="shared" si="4"/>
        <v>XXII</v>
      </c>
      <c r="D12" s="40">
        <f ca="1" t="shared" si="3"/>
      </c>
      <c r="E12" s="40">
        <f ca="1" t="shared" si="3"/>
      </c>
      <c r="F12" s="40">
        <f ca="1" t="shared" si="3"/>
      </c>
      <c r="G12" s="40">
        <f ca="1" t="shared" si="3"/>
      </c>
      <c r="H12" s="40">
        <f ca="1" t="shared" si="3"/>
      </c>
      <c r="I12" s="40">
        <f ca="1" t="shared" si="3"/>
      </c>
      <c r="J12" s="41">
        <f ca="1" t="shared" si="3"/>
      </c>
      <c r="K12" s="53">
        <v>22</v>
      </c>
      <c r="L12" s="54" t="e">
        <f ca="1" t="shared" si="2"/>
        <v>#REF!</v>
      </c>
      <c r="M12" s="55" t="e">
        <f ca="1" t="shared" si="2"/>
        <v>#REF!</v>
      </c>
      <c r="N12" s="42" t="str">
        <f t="shared" si="5"/>
        <v>P</v>
      </c>
      <c r="O12" s="42"/>
      <c r="P12" s="42"/>
      <c r="Q12" s="33">
        <f t="shared" si="6"/>
        <v>1</v>
      </c>
      <c r="R12" s="34"/>
      <c r="U12" s="9"/>
      <c r="V12" s="14"/>
      <c r="W12" s="15"/>
      <c r="X12" s="16"/>
      <c r="Y12" s="13"/>
      <c r="Z12" s="51"/>
      <c r="AA12" s="52"/>
      <c r="AB12" s="32">
        <v>10</v>
      </c>
      <c r="AC12" s="13"/>
    </row>
    <row r="13" spans="2:29" s="30" customFormat="1" ht="21" customHeight="1" thickBot="1">
      <c r="B13" s="4" t="s">
        <v>16</v>
      </c>
      <c r="C13" s="39" t="str">
        <f t="shared" si="4"/>
        <v>IX</v>
      </c>
      <c r="D13" s="40">
        <f ca="1" t="shared" si="3"/>
      </c>
      <c r="E13" s="40">
        <f ca="1" t="shared" si="3"/>
      </c>
      <c r="F13" s="40">
        <f ca="1" t="shared" si="3"/>
      </c>
      <c r="G13" s="40">
        <f ca="1" t="shared" si="3"/>
      </c>
      <c r="H13" s="40">
        <f ca="1" t="shared" si="3"/>
      </c>
      <c r="I13" s="40">
        <f ca="1" t="shared" si="3"/>
      </c>
      <c r="J13" s="41">
        <f ca="1" t="shared" si="3"/>
      </c>
      <c r="K13" s="36">
        <v>9</v>
      </c>
      <c r="L13" s="37" t="e">
        <f ca="1" t="shared" si="2"/>
        <v>#REF!</v>
      </c>
      <c r="M13" s="38" t="e">
        <f ca="1" t="shared" si="2"/>
        <v>#REF!</v>
      </c>
      <c r="N13" s="42" t="str">
        <f t="shared" si="5"/>
        <v>P</v>
      </c>
      <c r="O13" s="42"/>
      <c r="P13" s="42"/>
      <c r="Q13" s="33">
        <f t="shared" si="6"/>
        <v>1</v>
      </c>
      <c r="R13" s="34"/>
      <c r="U13" s="9"/>
      <c r="V13" s="17"/>
      <c r="W13" s="18"/>
      <c r="X13" s="19"/>
      <c r="Y13" s="13"/>
      <c r="Z13" s="25"/>
      <c r="AA13" s="26"/>
      <c r="AB13" s="26"/>
      <c r="AC13" s="27"/>
    </row>
    <row r="14" spans="2:25" s="30" customFormat="1" ht="19.5" customHeight="1">
      <c r="B14" s="5" t="s">
        <v>17</v>
      </c>
      <c r="C14" s="39" t="str">
        <f t="shared" si="4"/>
        <v>DCLXXIII</v>
      </c>
      <c r="D14" s="40">
        <f ca="1" t="shared" si="3"/>
      </c>
      <c r="E14" s="40">
        <f ca="1" t="shared" si="3"/>
      </c>
      <c r="F14" s="40">
        <f ca="1" t="shared" si="3"/>
      </c>
      <c r="G14" s="40">
        <f ca="1" t="shared" si="3"/>
      </c>
      <c r="H14" s="40">
        <f ca="1" t="shared" si="3"/>
      </c>
      <c r="I14" s="40">
        <f ca="1" t="shared" si="3"/>
      </c>
      <c r="J14" s="41">
        <f ca="1" t="shared" si="3"/>
      </c>
      <c r="K14" s="36">
        <v>34</v>
      </c>
      <c r="L14" s="37" t="e">
        <f ca="1" t="shared" si="2"/>
        <v>#REF!</v>
      </c>
      <c r="M14" s="38" t="e">
        <f ca="1" t="shared" si="2"/>
        <v>#REF!</v>
      </c>
      <c r="N14" s="42" t="str">
        <f t="shared" si="5"/>
        <v>O</v>
      </c>
      <c r="O14" s="42"/>
      <c r="P14" s="42"/>
      <c r="Q14" s="33">
        <f t="shared" si="6"/>
        <v>0</v>
      </c>
      <c r="R14" s="34"/>
      <c r="U14" s="44"/>
      <c r="V14" s="59" t="s">
        <v>9</v>
      </c>
      <c r="W14" s="60"/>
      <c r="X14" s="20"/>
      <c r="Y14" s="13"/>
    </row>
    <row r="15" spans="2:25" s="30" customFormat="1" ht="19.5" customHeight="1">
      <c r="B15" s="4" t="s">
        <v>18</v>
      </c>
      <c r="C15" s="39" t="str">
        <f t="shared" si="4"/>
        <v>V</v>
      </c>
      <c r="D15" s="40">
        <f ca="1" t="shared" si="3"/>
      </c>
      <c r="E15" s="40">
        <f ca="1" t="shared" si="3"/>
      </c>
      <c r="F15" s="40">
        <f ca="1" t="shared" si="3"/>
      </c>
      <c r="G15" s="40">
        <f ca="1" t="shared" si="3"/>
      </c>
      <c r="H15" s="40">
        <f ca="1" t="shared" si="3"/>
      </c>
      <c r="I15" s="40">
        <f ca="1" t="shared" si="3"/>
      </c>
      <c r="J15" s="41">
        <f ca="1" t="shared" si="3"/>
      </c>
      <c r="K15" s="36">
        <v>5</v>
      </c>
      <c r="L15" s="37"/>
      <c r="M15" s="38"/>
      <c r="N15" s="42" t="str">
        <f t="shared" si="5"/>
        <v>P</v>
      </c>
      <c r="O15" s="42"/>
      <c r="P15" s="42"/>
      <c r="Q15" s="33">
        <f t="shared" si="6"/>
        <v>1</v>
      </c>
      <c r="R15" s="34"/>
      <c r="U15" s="44"/>
      <c r="V15" s="59" t="s">
        <v>8</v>
      </c>
      <c r="W15" s="60"/>
      <c r="X15" s="20"/>
      <c r="Y15" s="13"/>
    </row>
    <row r="16" spans="2:25" s="30" customFormat="1" ht="19.5" customHeight="1">
      <c r="B16" s="5" t="s">
        <v>19</v>
      </c>
      <c r="C16" s="39" t="str">
        <f t="shared" si="4"/>
        <v>XXVI</v>
      </c>
      <c r="D16" s="40">
        <f ca="1" t="shared" si="3"/>
      </c>
      <c r="E16" s="40">
        <f ca="1" t="shared" si="3"/>
      </c>
      <c r="F16" s="40">
        <f ca="1" t="shared" si="3"/>
      </c>
      <c r="G16" s="40">
        <f ca="1" t="shared" si="3"/>
      </c>
      <c r="H16" s="40">
        <f ca="1" t="shared" si="3"/>
      </c>
      <c r="I16" s="40">
        <f ca="1" t="shared" si="3"/>
      </c>
      <c r="J16" s="41">
        <f ca="1" t="shared" si="3"/>
      </c>
      <c r="K16" s="36"/>
      <c r="L16" s="37"/>
      <c r="M16" s="38"/>
      <c r="N16" s="42">
        <f t="shared" si="5"/>
      </c>
      <c r="O16" s="42"/>
      <c r="P16" s="42"/>
      <c r="Q16" s="33">
        <f t="shared" si="6"/>
        <v>0</v>
      </c>
      <c r="R16" s="34"/>
      <c r="U16" s="45"/>
      <c r="V16" s="59" t="s">
        <v>7</v>
      </c>
      <c r="W16" s="60"/>
      <c r="X16" s="20"/>
      <c r="Y16" s="13"/>
    </row>
    <row r="17" spans="2:25" s="30" customFormat="1" ht="19.5" customHeight="1">
      <c r="B17" s="4" t="s">
        <v>20</v>
      </c>
      <c r="C17" s="39" t="str">
        <f t="shared" si="4"/>
        <v>LXXV</v>
      </c>
      <c r="D17" s="40">
        <f ca="1" t="shared" si="3"/>
      </c>
      <c r="E17" s="40">
        <f ca="1" t="shared" si="3"/>
      </c>
      <c r="F17" s="40">
        <f ca="1" t="shared" si="3"/>
      </c>
      <c r="G17" s="40">
        <f ca="1" t="shared" si="3"/>
      </c>
      <c r="H17" s="40">
        <f ca="1" t="shared" si="3"/>
      </c>
      <c r="I17" s="40">
        <f ca="1" t="shared" si="3"/>
      </c>
      <c r="J17" s="41">
        <f ca="1" t="shared" si="3"/>
      </c>
      <c r="K17" s="36"/>
      <c r="L17" s="37"/>
      <c r="M17" s="38"/>
      <c r="N17" s="42">
        <f t="shared" si="5"/>
      </c>
      <c r="O17" s="42"/>
      <c r="P17" s="42"/>
      <c r="Q17" s="33">
        <f t="shared" si="6"/>
        <v>0</v>
      </c>
      <c r="R17" s="34"/>
      <c r="U17" s="45"/>
      <c r="V17" s="59" t="s">
        <v>6</v>
      </c>
      <c r="W17" s="60"/>
      <c r="X17" s="20"/>
      <c r="Y17" s="13"/>
    </row>
    <row r="18" spans="2:25" s="30" customFormat="1" ht="19.5" customHeight="1">
      <c r="B18" s="5" t="s">
        <v>21</v>
      </c>
      <c r="C18" s="39" t="str">
        <f t="shared" si="4"/>
        <v>CCLVIII</v>
      </c>
      <c r="D18" s="40">
        <f ca="1" t="shared" si="3"/>
      </c>
      <c r="E18" s="40">
        <f ca="1" t="shared" si="3"/>
      </c>
      <c r="F18" s="40">
        <f ca="1" t="shared" si="3"/>
      </c>
      <c r="G18" s="40">
        <f ca="1" t="shared" si="3"/>
      </c>
      <c r="H18" s="40">
        <f ca="1" t="shared" si="3"/>
      </c>
      <c r="I18" s="40">
        <f ca="1" t="shared" si="3"/>
      </c>
      <c r="J18" s="41">
        <f ca="1" t="shared" si="3"/>
      </c>
      <c r="K18" s="36"/>
      <c r="L18" s="37"/>
      <c r="M18" s="38"/>
      <c r="N18" s="42">
        <f t="shared" si="5"/>
      </c>
      <c r="O18" s="42"/>
      <c r="P18" s="42"/>
      <c r="Q18" s="33">
        <f t="shared" si="6"/>
        <v>0</v>
      </c>
      <c r="R18" s="34"/>
      <c r="U18" s="48">
        <f>IF(U16="","",IF(U16=K10*#REF!,"P","O"))</f>
      </c>
      <c r="V18" s="59" t="s">
        <v>5</v>
      </c>
      <c r="W18" s="60"/>
      <c r="X18" s="20"/>
      <c r="Y18" s="13"/>
    </row>
    <row r="19" spans="2:25" s="30" customFormat="1" ht="18" customHeight="1">
      <c r="B19" s="4" t="s">
        <v>22</v>
      </c>
      <c r="C19" s="39" t="str">
        <f t="shared" si="4"/>
        <v>CLXI</v>
      </c>
      <c r="D19" s="40">
        <f ca="1" t="shared" si="3"/>
      </c>
      <c r="E19" s="40">
        <f ca="1" t="shared" si="3"/>
      </c>
      <c r="F19" s="40">
        <f ca="1" t="shared" si="3"/>
      </c>
      <c r="G19" s="40">
        <f ca="1" t="shared" si="3"/>
      </c>
      <c r="H19" s="40">
        <f ca="1" t="shared" si="3"/>
      </c>
      <c r="I19" s="40">
        <f ca="1" t="shared" si="3"/>
      </c>
      <c r="J19" s="41">
        <f ca="1" t="shared" si="3"/>
      </c>
      <c r="K19" s="36"/>
      <c r="L19" s="37"/>
      <c r="M19" s="38"/>
      <c r="N19" s="42">
        <f t="shared" si="5"/>
      </c>
      <c r="O19" s="42"/>
      <c r="P19" s="42"/>
      <c r="Q19" s="33">
        <f t="shared" si="6"/>
        <v>0</v>
      </c>
      <c r="R19" s="34"/>
      <c r="U19" s="48"/>
      <c r="V19" s="59" t="s">
        <v>4</v>
      </c>
      <c r="W19" s="60"/>
      <c r="X19" s="20"/>
      <c r="Y19" s="13"/>
    </row>
    <row r="20" spans="17:25" ht="18.75" customHeight="1">
      <c r="Q20" s="35">
        <f>SUM(Q10:Q19)</f>
        <v>5</v>
      </c>
      <c r="R20" s="35"/>
      <c r="U20" s="21">
        <f>IF(U18="P",1,0)</f>
        <v>0</v>
      </c>
      <c r="V20" s="59" t="s">
        <v>3</v>
      </c>
      <c r="W20" s="60"/>
      <c r="X20" s="20"/>
      <c r="Y20" s="13"/>
    </row>
    <row r="21" spans="6:25" ht="17.25" customHeight="1">
      <c r="F21" s="62">
        <f>random(342,2,0)</f>
        <v>306</v>
      </c>
      <c r="G21" s="62"/>
      <c r="H21" s="62"/>
      <c r="I21" s="62"/>
      <c r="J21" s="62"/>
      <c r="Q21" s="35"/>
      <c r="R21" s="35"/>
      <c r="U21" s="21"/>
      <c r="V21" s="59" t="s">
        <v>2</v>
      </c>
      <c r="W21" s="60"/>
      <c r="X21" s="20"/>
      <c r="Y21" s="13"/>
    </row>
    <row r="22" spans="6:25" ht="16.5" customHeight="1">
      <c r="F22" s="62">
        <f>random(342,2,0)</f>
        <v>25</v>
      </c>
      <c r="G22" s="62"/>
      <c r="H22" s="62"/>
      <c r="I22" s="62"/>
      <c r="J22" s="62"/>
      <c r="Q22" s="35"/>
      <c r="R22" s="35"/>
      <c r="U22" s="21"/>
      <c r="V22" s="59" t="s">
        <v>1</v>
      </c>
      <c r="W22" s="60"/>
      <c r="X22" s="20"/>
      <c r="Y22" s="13"/>
    </row>
    <row r="23" spans="6:25" ht="16.5" customHeight="1" thickBot="1">
      <c r="F23" s="62">
        <f>random(23,4,0)</f>
        <v>20</v>
      </c>
      <c r="G23" s="62"/>
      <c r="H23" s="62"/>
      <c r="I23" s="62"/>
      <c r="J23" s="62"/>
      <c r="U23" s="21"/>
      <c r="V23" s="59" t="s">
        <v>0</v>
      </c>
      <c r="W23" s="60"/>
      <c r="X23" s="20"/>
      <c r="Y23" s="13"/>
    </row>
    <row r="24" spans="6:25" ht="8.25" customHeight="1" thickBot="1">
      <c r="F24" s="62">
        <f>random(675,1,0)</f>
        <v>22</v>
      </c>
      <c r="G24" s="62"/>
      <c r="H24" s="62"/>
      <c r="I24" s="62"/>
      <c r="J24" s="62"/>
      <c r="U24" s="9"/>
      <c r="V24" s="22"/>
      <c r="W24" s="23"/>
      <c r="X24" s="24"/>
      <c r="Y24" s="13"/>
    </row>
    <row r="25" spans="6:25" ht="7.5" customHeight="1" thickBot="1">
      <c r="F25" s="62">
        <f>random(56,1,0)</f>
        <v>9</v>
      </c>
      <c r="G25" s="62"/>
      <c r="H25" s="62"/>
      <c r="I25" s="62"/>
      <c r="J25" s="62"/>
      <c r="U25" s="25"/>
      <c r="V25" s="26"/>
      <c r="W25" s="26"/>
      <c r="X25" s="26"/>
      <c r="Y25" s="27"/>
    </row>
    <row r="26" spans="6:10" ht="11.25" customHeight="1">
      <c r="F26" s="63">
        <f>random(874,1,0)</f>
        <v>673</v>
      </c>
      <c r="G26" s="63"/>
      <c r="H26" s="63"/>
      <c r="I26" s="63"/>
      <c r="J26" s="63"/>
    </row>
    <row r="27" spans="6:10" ht="15">
      <c r="F27" s="63">
        <f>random(24,1,0)</f>
        <v>5</v>
      </c>
      <c r="G27" s="63"/>
      <c r="H27" s="63"/>
      <c r="I27" s="63"/>
      <c r="J27" s="63"/>
    </row>
    <row r="28" spans="6:10" ht="15">
      <c r="F28" s="63">
        <f>random(94,1,0)</f>
        <v>26</v>
      </c>
      <c r="G28" s="63"/>
      <c r="H28" s="63"/>
      <c r="I28" s="63"/>
      <c r="J28" s="63"/>
    </row>
    <row r="29" spans="6:10" ht="15">
      <c r="F29" s="63">
        <f>random(164,1,0)</f>
        <v>75</v>
      </c>
      <c r="G29" s="63"/>
      <c r="H29" s="63"/>
      <c r="I29" s="63"/>
      <c r="J29" s="63"/>
    </row>
    <row r="30" spans="6:10" ht="15">
      <c r="F30" s="63">
        <f>random(564,1,0)</f>
        <v>258</v>
      </c>
      <c r="G30" s="63"/>
      <c r="H30" s="63"/>
      <c r="I30" s="63"/>
      <c r="J30" s="63"/>
    </row>
    <row r="31" spans="6:10" ht="15">
      <c r="F31" s="63">
        <f>random(450,1,0)</f>
        <v>161</v>
      </c>
      <c r="G31" s="63"/>
      <c r="H31" s="63"/>
      <c r="I31" s="63"/>
      <c r="J31" s="63"/>
    </row>
    <row r="32" spans="6:10" ht="15">
      <c r="F32" s="63">
        <f>random(230,1,0)</f>
        <v>213</v>
      </c>
      <c r="G32" s="63"/>
      <c r="H32" s="63"/>
      <c r="I32" s="63"/>
      <c r="J32" s="63"/>
    </row>
    <row r="33" spans="6:10" ht="15">
      <c r="F33" s="35"/>
      <c r="G33" s="35"/>
      <c r="H33" s="35"/>
      <c r="I33" s="35"/>
      <c r="J33" s="35"/>
    </row>
  </sheetData>
  <sheetProtection sheet="1" objects="1" scenarios="1"/>
  <mergeCells count="55">
    <mergeCell ref="B1:AD1"/>
    <mergeCell ref="B7:P8"/>
    <mergeCell ref="C9:J9"/>
    <mergeCell ref="C10:J10"/>
    <mergeCell ref="K15:M15"/>
    <mergeCell ref="K18:M18"/>
    <mergeCell ref="K16:M16"/>
    <mergeCell ref="K17:M17"/>
    <mergeCell ref="K9:M9"/>
    <mergeCell ref="K10:M10"/>
    <mergeCell ref="U18:U19"/>
    <mergeCell ref="Z11:AA12"/>
    <mergeCell ref="N10:P10"/>
    <mergeCell ref="C18:J18"/>
    <mergeCell ref="C19:J19"/>
    <mergeCell ref="N11:P11"/>
    <mergeCell ref="K11:M11"/>
    <mergeCell ref="K12:M12"/>
    <mergeCell ref="K13:M13"/>
    <mergeCell ref="K14:M14"/>
    <mergeCell ref="F3:L3"/>
    <mergeCell ref="F4:L4"/>
    <mergeCell ref="U14:U15"/>
    <mergeCell ref="U16:U17"/>
    <mergeCell ref="N9:P9"/>
    <mergeCell ref="M3:N3"/>
    <mergeCell ref="M4:N4"/>
    <mergeCell ref="N12:P12"/>
    <mergeCell ref="N13:P13"/>
    <mergeCell ref="N14:P14"/>
    <mergeCell ref="N15:P15"/>
    <mergeCell ref="N16:P16"/>
    <mergeCell ref="N17:P17"/>
    <mergeCell ref="N18:P18"/>
    <mergeCell ref="N19:P19"/>
    <mergeCell ref="F22:J22"/>
    <mergeCell ref="F23:J23"/>
    <mergeCell ref="F21:J21"/>
    <mergeCell ref="K19:M19"/>
    <mergeCell ref="F30:J30"/>
    <mergeCell ref="F31:J31"/>
    <mergeCell ref="F24:J24"/>
    <mergeCell ref="F25:J25"/>
    <mergeCell ref="F26:J26"/>
    <mergeCell ref="F27:J27"/>
    <mergeCell ref="F32:J32"/>
    <mergeCell ref="C11:J11"/>
    <mergeCell ref="C12:J12"/>
    <mergeCell ref="C13:J13"/>
    <mergeCell ref="C14:J14"/>
    <mergeCell ref="C15:J15"/>
    <mergeCell ref="C16:J16"/>
    <mergeCell ref="C17:J17"/>
    <mergeCell ref="F28:J28"/>
    <mergeCell ref="F29:J29"/>
  </mergeCells>
  <conditionalFormatting sqref="W23">
    <cfRule type="expression" priority="1" dxfId="0" stopIfTrue="1">
      <formula>$Q$10&gt;0</formula>
    </cfRule>
  </conditionalFormatting>
  <conditionalFormatting sqref="W22">
    <cfRule type="expression" priority="2" dxfId="0" stopIfTrue="1">
      <formula>$Q$11&gt;0</formula>
    </cfRule>
  </conditionalFormatting>
  <conditionalFormatting sqref="W21">
    <cfRule type="expression" priority="3" dxfId="0" stopIfTrue="1">
      <formula>$Q$12&gt;0</formula>
    </cfRule>
  </conditionalFormatting>
  <conditionalFormatting sqref="W20">
    <cfRule type="expression" priority="4" dxfId="0" stopIfTrue="1">
      <formula>$Q$13&gt;0</formula>
    </cfRule>
  </conditionalFormatting>
  <conditionalFormatting sqref="W19">
    <cfRule type="expression" priority="5" dxfId="0" stopIfTrue="1">
      <formula>$Q$14&gt;0</formula>
    </cfRule>
  </conditionalFormatting>
  <conditionalFormatting sqref="W18">
    <cfRule type="expression" priority="6" dxfId="0" stopIfTrue="1">
      <formula>$Q$15&gt;0</formula>
    </cfRule>
  </conditionalFormatting>
  <conditionalFormatting sqref="W17">
    <cfRule type="expression" priority="7" dxfId="0" stopIfTrue="1">
      <formula>$Q$16&gt;0</formula>
    </cfRule>
  </conditionalFormatting>
  <conditionalFormatting sqref="W16">
    <cfRule type="expression" priority="8" dxfId="0" stopIfTrue="1">
      <formula>$Q$17&gt;0</formula>
    </cfRule>
  </conditionalFormatting>
  <conditionalFormatting sqref="W15">
    <cfRule type="expression" priority="9" dxfId="0" stopIfTrue="1">
      <formula>$Q$18&gt;0</formula>
    </cfRule>
  </conditionalFormatting>
  <conditionalFormatting sqref="W14">
    <cfRule type="expression" priority="10" dxfId="0" stopIfTrue="1">
      <formula>$Q$19&gt;0</formula>
    </cfRule>
  </conditionalFormatting>
  <conditionalFormatting sqref="V11:X13">
    <cfRule type="expression" priority="11" dxfId="0" stopIfTrue="1">
      <formula>$AB$11&gt;9</formula>
    </cfRule>
    <cfRule type="expression" priority="12" dxfId="1" stopIfTrue="1">
      <formula>$AB$11&gt;8</formula>
    </cfRule>
    <cfRule type="expression" priority="13" dxfId="2" stopIfTrue="1">
      <formula>$AB$11&gt;7</formula>
    </cfRule>
  </conditionalFormatting>
  <printOptions/>
  <pageMargins left="0.5118110236220472" right="0.4724409448818898" top="0.3937007874015748" bottom="0.5905511811023623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AD37"/>
  <sheetViews>
    <sheetView showRowColHeaders="0" workbookViewId="0" topLeftCell="A1">
      <selection activeCell="K10" sqref="K10:M10"/>
    </sheetView>
  </sheetViews>
  <sheetFormatPr defaultColWidth="11.00390625" defaultRowHeight="12"/>
  <cols>
    <col min="1" max="1" width="4.75390625" style="64" customWidth="1"/>
    <col min="2" max="2" width="11.25390625" style="64" customWidth="1"/>
    <col min="3" max="3" width="1.75390625" style="64" customWidth="1"/>
    <col min="4" max="5" width="0.74609375" style="64" customWidth="1"/>
    <col min="6" max="6" width="3.00390625" style="64" hidden="1" customWidth="1"/>
    <col min="7" max="7" width="3.625" style="64" customWidth="1"/>
    <col min="8" max="8" width="1.25" style="64" customWidth="1"/>
    <col min="9" max="9" width="2.125" style="64" customWidth="1"/>
    <col min="10" max="10" width="8.125" style="64" customWidth="1"/>
    <col min="11" max="11" width="4.125" style="64" customWidth="1"/>
    <col min="12" max="12" width="7.00390625" style="64" customWidth="1"/>
    <col min="13" max="13" width="9.375" style="64" customWidth="1"/>
    <col min="14" max="14" width="1.625" style="64" customWidth="1"/>
    <col min="15" max="15" width="1.37890625" style="64" customWidth="1"/>
    <col min="16" max="17" width="2.75390625" style="64" customWidth="1"/>
    <col min="18" max="24" width="5.75390625" style="64" customWidth="1"/>
    <col min="25" max="25" width="7.375" style="64" customWidth="1"/>
    <col min="26" max="26" width="5.375" style="64" customWidth="1"/>
    <col min="27" max="27" width="7.125" style="64" customWidth="1"/>
    <col min="28" max="28" width="5.75390625" style="64" customWidth="1"/>
    <col min="29" max="29" width="4.25390625" style="64" customWidth="1"/>
    <col min="30" max="16384" width="5.75390625" style="64" customWidth="1"/>
  </cols>
  <sheetData>
    <row r="1" spans="2:29" s="71" customFormat="1" ht="23.25" customHeight="1"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</row>
    <row r="2" spans="2:14" ht="6.75" customHeight="1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2:30" ht="15.75">
      <c r="B3" s="65"/>
      <c r="C3" s="65"/>
      <c r="D3" s="65"/>
      <c r="E3" s="65"/>
      <c r="F3" s="66"/>
      <c r="G3" s="66"/>
      <c r="H3" s="66"/>
      <c r="I3" s="66"/>
      <c r="J3" s="66"/>
      <c r="K3" s="66"/>
      <c r="L3" s="66"/>
      <c r="M3" s="67"/>
      <c r="N3" s="67"/>
      <c r="R3" s="1">
        <v>1</v>
      </c>
      <c r="S3" s="1">
        <v>2</v>
      </c>
      <c r="T3" s="1">
        <v>3</v>
      </c>
      <c r="U3" s="1">
        <v>4</v>
      </c>
      <c r="V3" s="1">
        <v>5</v>
      </c>
      <c r="W3" s="1">
        <v>6</v>
      </c>
      <c r="X3" s="1">
        <v>7</v>
      </c>
      <c r="Y3" s="1">
        <v>8</v>
      </c>
      <c r="Z3" s="1">
        <v>9</v>
      </c>
      <c r="AA3" s="2">
        <v>10</v>
      </c>
      <c r="AB3" s="1">
        <v>20</v>
      </c>
      <c r="AC3" s="1">
        <v>40</v>
      </c>
      <c r="AD3" s="2">
        <v>50</v>
      </c>
    </row>
    <row r="4" spans="2:30" ht="15.75">
      <c r="B4" s="65"/>
      <c r="C4" s="65"/>
      <c r="D4" s="65"/>
      <c r="E4" s="65"/>
      <c r="F4" s="66"/>
      <c r="G4" s="66"/>
      <c r="H4" s="66"/>
      <c r="I4" s="66"/>
      <c r="J4" s="66"/>
      <c r="K4" s="66"/>
      <c r="L4" s="66"/>
      <c r="M4" s="67"/>
      <c r="N4" s="67"/>
      <c r="R4" s="1" t="str">
        <f>ROMAN(R3)</f>
        <v>I</v>
      </c>
      <c r="S4" s="1" t="str">
        <f aca="true" t="shared" si="0" ref="S4:AD4">ROMAN(S3)</f>
        <v>II</v>
      </c>
      <c r="T4" s="1" t="str">
        <f t="shared" si="0"/>
        <v>III</v>
      </c>
      <c r="U4" s="1" t="str">
        <f t="shared" si="0"/>
        <v>IV</v>
      </c>
      <c r="V4" s="1" t="str">
        <f t="shared" si="0"/>
        <v>V</v>
      </c>
      <c r="W4" s="1" t="str">
        <f t="shared" si="0"/>
        <v>VI</v>
      </c>
      <c r="X4" s="1" t="str">
        <f t="shared" si="0"/>
        <v>VII</v>
      </c>
      <c r="Y4" s="1" t="str">
        <f t="shared" si="0"/>
        <v>VIII</v>
      </c>
      <c r="Z4" s="1" t="str">
        <f t="shared" si="0"/>
        <v>IX</v>
      </c>
      <c r="AA4" s="2" t="str">
        <f t="shared" si="0"/>
        <v>X</v>
      </c>
      <c r="AB4" s="1" t="str">
        <f t="shared" si="0"/>
        <v>XX</v>
      </c>
      <c r="AC4" s="1" t="str">
        <f t="shared" si="0"/>
        <v>XL</v>
      </c>
      <c r="AD4" s="2" t="str">
        <f t="shared" si="0"/>
        <v>L</v>
      </c>
    </row>
    <row r="5" spans="2:14" ht="6" customHeight="1">
      <c r="B5" s="65"/>
      <c r="C5" s="65"/>
      <c r="D5" s="65" t="s">
        <v>10</v>
      </c>
      <c r="E5" s="65"/>
      <c r="F5" s="65"/>
      <c r="G5" s="65"/>
      <c r="H5" s="65"/>
      <c r="I5" s="65"/>
      <c r="J5" s="65"/>
      <c r="K5" s="65"/>
      <c r="L5" s="65"/>
      <c r="M5" s="65"/>
      <c r="N5" s="65"/>
    </row>
    <row r="6" ht="5.25" customHeight="1"/>
    <row r="7" spans="2:27" ht="15.75">
      <c r="B7" s="108" t="s">
        <v>25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  <c r="R7" s="2">
        <v>100</v>
      </c>
      <c r="S7" s="1">
        <v>200</v>
      </c>
      <c r="T7" s="1">
        <v>300</v>
      </c>
      <c r="U7" s="1">
        <v>400</v>
      </c>
      <c r="V7" s="2">
        <v>500</v>
      </c>
      <c r="W7" s="1">
        <v>600</v>
      </c>
      <c r="X7" s="1">
        <v>700</v>
      </c>
      <c r="Y7" s="1">
        <v>800</v>
      </c>
      <c r="Z7" s="1">
        <v>900</v>
      </c>
      <c r="AA7" s="2">
        <v>1000</v>
      </c>
    </row>
    <row r="8" spans="2:27" ht="15.75">
      <c r="B8" s="111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3"/>
      <c r="R8" s="2" t="str">
        <f>ROMAN(R7)</f>
        <v>C</v>
      </c>
      <c r="S8" s="1" t="str">
        <f aca="true" t="shared" si="1" ref="S8:AA8">ROMAN(S7)</f>
        <v>CC</v>
      </c>
      <c r="T8" s="1" t="str">
        <f t="shared" si="1"/>
        <v>CCC</v>
      </c>
      <c r="U8" s="1" t="str">
        <f t="shared" si="1"/>
        <v>CD</v>
      </c>
      <c r="V8" s="2" t="str">
        <f t="shared" si="1"/>
        <v>D</v>
      </c>
      <c r="W8" s="1" t="str">
        <f t="shared" si="1"/>
        <v>DC</v>
      </c>
      <c r="X8" s="1" t="str">
        <f t="shared" si="1"/>
        <v>DCC</v>
      </c>
      <c r="Y8" s="1" t="str">
        <f t="shared" si="1"/>
        <v>DCCC</v>
      </c>
      <c r="Z8" s="1" t="str">
        <f t="shared" si="1"/>
        <v>CM</v>
      </c>
      <c r="AA8" s="2" t="str">
        <f t="shared" si="1"/>
        <v>M</v>
      </c>
    </row>
    <row r="9" spans="2:18" s="68" customFormat="1" ht="14.25" customHeight="1" thickBot="1">
      <c r="B9" s="95" t="s">
        <v>12</v>
      </c>
      <c r="C9" s="96">
        <f>random(564,1,0)</f>
        <v>453</v>
      </c>
      <c r="D9" s="96"/>
      <c r="E9" s="96"/>
      <c r="F9" s="96"/>
      <c r="G9" s="96"/>
      <c r="H9" s="96"/>
      <c r="I9" s="96"/>
      <c r="J9" s="97"/>
      <c r="K9" s="98" t="str">
        <f>ROMAN(C9)</f>
        <v>CDLIII</v>
      </c>
      <c r="L9" s="99"/>
      <c r="M9" s="100"/>
      <c r="N9" s="101" t="str">
        <f>IF(K9="","",IF(K9=F21,"P","O"))</f>
        <v>P</v>
      </c>
      <c r="O9" s="101"/>
      <c r="P9" s="101"/>
      <c r="Q9" s="69"/>
      <c r="R9" s="70"/>
    </row>
    <row r="10" spans="2:25" s="68" customFormat="1" ht="19.5" customHeight="1" thickBot="1">
      <c r="B10" s="5" t="s">
        <v>13</v>
      </c>
      <c r="C10" s="39">
        <f>random(342,2,0)</f>
        <v>311</v>
      </c>
      <c r="D10" s="40">
        <f aca="true" ca="1" t="shared" si="2" ref="D10:J19">ROMAN((INT(RAND()*(Maxexa-minexa+1)))+minexa,1)</f>
      </c>
      <c r="E10" s="40">
        <f ca="1" t="shared" si="2"/>
      </c>
      <c r="F10" s="40">
        <f ca="1" t="shared" si="2"/>
      </c>
      <c r="G10" s="40">
        <f ca="1" t="shared" si="2"/>
      </c>
      <c r="H10" s="40">
        <f ca="1" t="shared" si="2"/>
      </c>
      <c r="I10" s="40">
        <f ca="1" t="shared" si="2"/>
      </c>
      <c r="J10" s="41">
        <f ca="1" t="shared" si="2"/>
      </c>
      <c r="K10" s="56" t="s">
        <v>24</v>
      </c>
      <c r="L10" s="57"/>
      <c r="M10" s="58"/>
      <c r="N10" s="46" t="str">
        <f aca="true" t="shared" si="3" ref="N10:N19">IF(K10="","",IF(K10=F22,"P","O"))</f>
        <v>P</v>
      </c>
      <c r="O10" s="46"/>
      <c r="P10" s="46"/>
      <c r="Q10" s="69">
        <f>IF(N10="P",1,0)</f>
        <v>1</v>
      </c>
      <c r="R10" s="70"/>
      <c r="S10" s="68" t="s">
        <v>10</v>
      </c>
      <c r="U10" s="88"/>
      <c r="V10" s="78"/>
      <c r="W10" s="78"/>
      <c r="X10" s="78"/>
      <c r="Y10" s="79"/>
    </row>
    <row r="11" spans="2:29" s="68" customFormat="1" ht="19.5" customHeight="1">
      <c r="B11" s="4" t="s">
        <v>14</v>
      </c>
      <c r="C11" s="39">
        <f>random(342,2,0)</f>
        <v>198</v>
      </c>
      <c r="D11" s="40">
        <f ca="1" t="shared" si="2"/>
      </c>
      <c r="E11" s="40">
        <f ca="1" t="shared" si="2"/>
      </c>
      <c r="F11" s="40">
        <f ca="1" t="shared" si="2"/>
      </c>
      <c r="G11" s="40">
        <f ca="1" t="shared" si="2"/>
      </c>
      <c r="H11" s="40">
        <f ca="1" t="shared" si="2"/>
      </c>
      <c r="I11" s="40">
        <f ca="1" t="shared" si="2"/>
      </c>
      <c r="J11" s="41">
        <f ca="1" t="shared" si="2"/>
      </c>
      <c r="K11" s="36"/>
      <c r="L11" s="37"/>
      <c r="M11" s="38"/>
      <c r="N11" s="46">
        <f t="shared" si="3"/>
      </c>
      <c r="O11" s="46"/>
      <c r="P11" s="46"/>
      <c r="Q11" s="69">
        <f aca="true" t="shared" si="4" ref="Q11:Q19">IF(N11="P",1,0)</f>
        <v>0</v>
      </c>
      <c r="R11" s="70"/>
      <c r="U11" s="89"/>
      <c r="V11" s="10"/>
      <c r="W11" s="11"/>
      <c r="X11" s="12"/>
      <c r="Y11" s="84"/>
      <c r="Z11" s="75" t="s">
        <v>23</v>
      </c>
      <c r="AA11" s="76"/>
      <c r="AB11" s="77">
        <f>Q20</f>
        <v>1</v>
      </c>
      <c r="AC11" s="79"/>
    </row>
    <row r="12" spans="2:29" s="68" customFormat="1" ht="19.5" customHeight="1" thickBot="1">
      <c r="B12" s="5" t="s">
        <v>15</v>
      </c>
      <c r="C12" s="39">
        <f>random(23,4,0)</f>
        <v>17</v>
      </c>
      <c r="D12" s="40">
        <f ca="1" t="shared" si="2"/>
      </c>
      <c r="E12" s="40">
        <f ca="1" t="shared" si="2"/>
      </c>
      <c r="F12" s="40">
        <f ca="1" t="shared" si="2"/>
      </c>
      <c r="G12" s="40">
        <f ca="1" t="shared" si="2"/>
      </c>
      <c r="H12" s="40">
        <f ca="1" t="shared" si="2"/>
      </c>
      <c r="I12" s="40">
        <f ca="1" t="shared" si="2"/>
      </c>
      <c r="J12" s="41">
        <f ca="1" t="shared" si="2"/>
      </c>
      <c r="K12" s="53"/>
      <c r="L12" s="54" t="e">
        <f aca="true" ca="1" t="shared" si="5" ref="L9:M14">(INT(RAND()*(Max-Min+1)))+Min</f>
        <v>#REF!</v>
      </c>
      <c r="M12" s="55" t="e">
        <f ca="1" t="shared" si="5"/>
        <v>#REF!</v>
      </c>
      <c r="N12" s="46">
        <f t="shared" si="3"/>
      </c>
      <c r="O12" s="46"/>
      <c r="P12" s="46"/>
      <c r="Q12" s="69">
        <f t="shared" si="4"/>
        <v>0</v>
      </c>
      <c r="R12" s="70"/>
      <c r="U12" s="89"/>
      <c r="V12" s="14"/>
      <c r="W12" s="15"/>
      <c r="X12" s="16"/>
      <c r="Y12" s="84"/>
      <c r="Z12" s="80"/>
      <c r="AA12" s="81"/>
      <c r="AB12" s="82">
        <v>10</v>
      </c>
      <c r="AC12" s="84"/>
    </row>
    <row r="13" spans="2:29" s="68" customFormat="1" ht="21" customHeight="1" thickBot="1">
      <c r="B13" s="4" t="s">
        <v>16</v>
      </c>
      <c r="C13" s="39">
        <f>random(675,1,0)</f>
        <v>229</v>
      </c>
      <c r="D13" s="40">
        <f ca="1" t="shared" si="2"/>
      </c>
      <c r="E13" s="40">
        <f ca="1" t="shared" si="2"/>
      </c>
      <c r="F13" s="40">
        <f ca="1" t="shared" si="2"/>
      </c>
      <c r="G13" s="40">
        <f ca="1" t="shared" si="2"/>
      </c>
      <c r="H13" s="40">
        <f ca="1" t="shared" si="2"/>
      </c>
      <c r="I13" s="40">
        <f ca="1" t="shared" si="2"/>
      </c>
      <c r="J13" s="41">
        <f ca="1" t="shared" si="2"/>
      </c>
      <c r="K13" s="36"/>
      <c r="L13" s="37" t="e">
        <f ca="1" t="shared" si="5"/>
        <v>#REF!</v>
      </c>
      <c r="M13" s="38" t="e">
        <f ca="1" t="shared" si="5"/>
        <v>#REF!</v>
      </c>
      <c r="N13" s="46">
        <f t="shared" si="3"/>
      </c>
      <c r="O13" s="46"/>
      <c r="P13" s="46"/>
      <c r="Q13" s="69">
        <f t="shared" si="4"/>
        <v>0</v>
      </c>
      <c r="R13" s="70"/>
      <c r="U13" s="89"/>
      <c r="V13" s="17"/>
      <c r="W13" s="18"/>
      <c r="X13" s="19"/>
      <c r="Y13" s="84"/>
      <c r="Z13" s="85"/>
      <c r="AA13" s="86"/>
      <c r="AB13" s="86"/>
      <c r="AC13" s="87"/>
    </row>
    <row r="14" spans="2:25" s="68" customFormat="1" ht="19.5" customHeight="1">
      <c r="B14" s="5" t="s">
        <v>17</v>
      </c>
      <c r="C14" s="39">
        <f>random(56,1,0)</f>
        <v>7</v>
      </c>
      <c r="D14" s="40">
        <f ca="1" t="shared" si="2"/>
      </c>
      <c r="E14" s="40">
        <f ca="1" t="shared" si="2"/>
      </c>
      <c r="F14" s="40">
        <f ca="1" t="shared" si="2"/>
      </c>
      <c r="G14" s="40">
        <f ca="1" t="shared" si="2"/>
      </c>
      <c r="H14" s="40">
        <f ca="1" t="shared" si="2"/>
      </c>
      <c r="I14" s="40">
        <f ca="1" t="shared" si="2"/>
      </c>
      <c r="J14" s="41">
        <f ca="1" t="shared" si="2"/>
      </c>
      <c r="K14" s="36"/>
      <c r="L14" s="37" t="e">
        <f ca="1" t="shared" si="5"/>
        <v>#REF!</v>
      </c>
      <c r="M14" s="38" t="e">
        <f ca="1" t="shared" si="5"/>
        <v>#REF!</v>
      </c>
      <c r="N14" s="46">
        <f t="shared" si="3"/>
      </c>
      <c r="O14" s="46"/>
      <c r="P14" s="46"/>
      <c r="Q14" s="69">
        <f t="shared" si="4"/>
        <v>0</v>
      </c>
      <c r="R14" s="70"/>
      <c r="U14" s="90"/>
      <c r="V14" s="91" t="s">
        <v>9</v>
      </c>
      <c r="W14" s="60"/>
      <c r="X14" s="83"/>
      <c r="Y14" s="84"/>
    </row>
    <row r="15" spans="2:25" s="68" customFormat="1" ht="19.5" customHeight="1">
      <c r="B15" s="4" t="s">
        <v>18</v>
      </c>
      <c r="C15" s="39">
        <f>random(874,1,0)</f>
        <v>874</v>
      </c>
      <c r="D15" s="40">
        <f ca="1" t="shared" si="2"/>
      </c>
      <c r="E15" s="40">
        <f ca="1" t="shared" si="2"/>
      </c>
      <c r="F15" s="40">
        <f ca="1" t="shared" si="2"/>
      </c>
      <c r="G15" s="40">
        <f ca="1" t="shared" si="2"/>
      </c>
      <c r="H15" s="40">
        <f ca="1" t="shared" si="2"/>
      </c>
      <c r="I15" s="40">
        <f ca="1" t="shared" si="2"/>
      </c>
      <c r="J15" s="41">
        <f ca="1" t="shared" si="2"/>
      </c>
      <c r="K15" s="36"/>
      <c r="L15" s="37"/>
      <c r="M15" s="38"/>
      <c r="N15" s="46">
        <f t="shared" si="3"/>
      </c>
      <c r="O15" s="46"/>
      <c r="P15" s="46"/>
      <c r="Q15" s="69">
        <f t="shared" si="4"/>
        <v>0</v>
      </c>
      <c r="R15" s="70"/>
      <c r="U15" s="90"/>
      <c r="V15" s="91" t="s">
        <v>8</v>
      </c>
      <c r="W15" s="60"/>
      <c r="X15" s="83"/>
      <c r="Y15" s="84"/>
    </row>
    <row r="16" spans="2:25" s="68" customFormat="1" ht="19.5" customHeight="1">
      <c r="B16" s="5" t="s">
        <v>19</v>
      </c>
      <c r="C16" s="39">
        <f>random(24,1,0)</f>
        <v>22</v>
      </c>
      <c r="D16" s="40">
        <f ca="1" t="shared" si="2"/>
      </c>
      <c r="E16" s="40">
        <f ca="1" t="shared" si="2"/>
      </c>
      <c r="F16" s="40">
        <f ca="1" t="shared" si="2"/>
      </c>
      <c r="G16" s="40">
        <f ca="1" t="shared" si="2"/>
      </c>
      <c r="H16" s="40">
        <f ca="1" t="shared" si="2"/>
      </c>
      <c r="I16" s="40">
        <f ca="1" t="shared" si="2"/>
      </c>
      <c r="J16" s="41">
        <f ca="1" t="shared" si="2"/>
      </c>
      <c r="K16" s="36"/>
      <c r="L16" s="37"/>
      <c r="M16" s="38"/>
      <c r="N16" s="46">
        <f t="shared" si="3"/>
      </c>
      <c r="O16" s="46"/>
      <c r="P16" s="46"/>
      <c r="Q16" s="69">
        <f t="shared" si="4"/>
        <v>0</v>
      </c>
      <c r="R16" s="70"/>
      <c r="U16" s="92"/>
      <c r="V16" s="91" t="s">
        <v>7</v>
      </c>
      <c r="W16" s="60"/>
      <c r="X16" s="83"/>
      <c r="Y16" s="84"/>
    </row>
    <row r="17" spans="2:25" s="68" customFormat="1" ht="19.5" customHeight="1">
      <c r="B17" s="4" t="s">
        <v>20</v>
      </c>
      <c r="C17" s="39">
        <f>random(94,1,0)</f>
        <v>40</v>
      </c>
      <c r="D17" s="40">
        <f ca="1" t="shared" si="2"/>
      </c>
      <c r="E17" s="40">
        <f ca="1" t="shared" si="2"/>
      </c>
      <c r="F17" s="40">
        <f ca="1" t="shared" si="2"/>
      </c>
      <c r="G17" s="40">
        <f ca="1" t="shared" si="2"/>
      </c>
      <c r="H17" s="40">
        <f ca="1" t="shared" si="2"/>
      </c>
      <c r="I17" s="40">
        <f ca="1" t="shared" si="2"/>
      </c>
      <c r="J17" s="41">
        <f ca="1" t="shared" si="2"/>
      </c>
      <c r="K17" s="36"/>
      <c r="L17" s="37"/>
      <c r="M17" s="38"/>
      <c r="N17" s="46">
        <f t="shared" si="3"/>
      </c>
      <c r="O17" s="46"/>
      <c r="P17" s="46"/>
      <c r="Q17" s="69">
        <f t="shared" si="4"/>
        <v>0</v>
      </c>
      <c r="R17" s="70"/>
      <c r="U17" s="92"/>
      <c r="V17" s="91" t="s">
        <v>6</v>
      </c>
      <c r="W17" s="60"/>
      <c r="X17" s="83"/>
      <c r="Y17" s="84"/>
    </row>
    <row r="18" spans="2:25" s="68" customFormat="1" ht="19.5" customHeight="1">
      <c r="B18" s="5" t="s">
        <v>21</v>
      </c>
      <c r="C18" s="39">
        <f>random(164,1,0)</f>
        <v>60</v>
      </c>
      <c r="D18" s="40">
        <f ca="1" t="shared" si="2"/>
      </c>
      <c r="E18" s="40">
        <f ca="1" t="shared" si="2"/>
      </c>
      <c r="F18" s="40">
        <f ca="1" t="shared" si="2"/>
      </c>
      <c r="G18" s="40">
        <f ca="1" t="shared" si="2"/>
      </c>
      <c r="H18" s="40">
        <f ca="1" t="shared" si="2"/>
      </c>
      <c r="I18" s="40">
        <f ca="1" t="shared" si="2"/>
      </c>
      <c r="J18" s="41">
        <f ca="1" t="shared" si="2"/>
      </c>
      <c r="K18" s="36"/>
      <c r="L18" s="37"/>
      <c r="M18" s="38"/>
      <c r="N18" s="46">
        <f t="shared" si="3"/>
      </c>
      <c r="O18" s="46"/>
      <c r="P18" s="46"/>
      <c r="Q18" s="69">
        <f t="shared" si="4"/>
        <v>0</v>
      </c>
      <c r="R18" s="70"/>
      <c r="U18" s="93">
        <f>IF(U16="","",IF(U16=K10*#REF!,"P","O"))</f>
      </c>
      <c r="V18" s="91" t="s">
        <v>5</v>
      </c>
      <c r="W18" s="60"/>
      <c r="X18" s="83"/>
      <c r="Y18" s="84"/>
    </row>
    <row r="19" spans="2:25" s="68" customFormat="1" ht="18" customHeight="1">
      <c r="B19" s="4" t="s">
        <v>22</v>
      </c>
      <c r="C19" s="39">
        <f>random(464,1,0)</f>
        <v>75</v>
      </c>
      <c r="D19" s="40">
        <f ca="1" t="shared" si="2"/>
      </c>
      <c r="E19" s="40">
        <f ca="1" t="shared" si="2"/>
      </c>
      <c r="F19" s="40">
        <f ca="1" t="shared" si="2"/>
      </c>
      <c r="G19" s="40">
        <f ca="1" t="shared" si="2"/>
      </c>
      <c r="H19" s="40">
        <f ca="1" t="shared" si="2"/>
      </c>
      <c r="I19" s="40">
        <f ca="1" t="shared" si="2"/>
      </c>
      <c r="J19" s="41">
        <f ca="1" t="shared" si="2"/>
      </c>
      <c r="K19" s="36"/>
      <c r="L19" s="37"/>
      <c r="M19" s="38"/>
      <c r="N19" s="46">
        <f t="shared" si="3"/>
      </c>
      <c r="O19" s="46"/>
      <c r="P19" s="46"/>
      <c r="Q19" s="69">
        <f t="shared" si="4"/>
        <v>0</v>
      </c>
      <c r="R19" s="70"/>
      <c r="U19" s="93"/>
      <c r="V19" s="91" t="s">
        <v>4</v>
      </c>
      <c r="W19" s="60"/>
      <c r="X19" s="83"/>
      <c r="Y19" s="84"/>
    </row>
    <row r="20" spans="1:25" ht="18.75" customHeight="1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3"/>
      <c r="M20" s="103"/>
      <c r="N20" s="103"/>
      <c r="O20" s="103"/>
      <c r="P20" s="103"/>
      <c r="Q20" s="103">
        <f>SUM(Q10:Q19)</f>
        <v>1</v>
      </c>
      <c r="R20" s="103"/>
      <c r="U20" s="94">
        <f>IF(U18="P",1,0)</f>
        <v>0</v>
      </c>
      <c r="V20" s="91" t="s">
        <v>3</v>
      </c>
      <c r="W20" s="60"/>
      <c r="X20" s="83"/>
      <c r="Y20" s="84"/>
    </row>
    <row r="21" spans="1:25" ht="17.25" customHeight="1">
      <c r="A21" s="104"/>
      <c r="B21" s="104"/>
      <c r="C21" s="105"/>
      <c r="D21" s="102"/>
      <c r="E21" s="102"/>
      <c r="F21" s="106" t="str">
        <f>ROMAN(C9)</f>
        <v>CDLIII</v>
      </c>
      <c r="G21" s="106"/>
      <c r="H21" s="106"/>
      <c r="I21" s="106"/>
      <c r="J21" s="106"/>
      <c r="K21" s="102"/>
      <c r="L21" s="103"/>
      <c r="M21" s="103"/>
      <c r="N21" s="103"/>
      <c r="O21" s="103"/>
      <c r="P21" s="103"/>
      <c r="Q21" s="103"/>
      <c r="R21" s="103"/>
      <c r="U21" s="94"/>
      <c r="V21" s="91" t="s">
        <v>2</v>
      </c>
      <c r="W21" s="60"/>
      <c r="X21" s="83"/>
      <c r="Y21" s="84"/>
    </row>
    <row r="22" spans="1:25" ht="16.5" customHeight="1">
      <c r="A22" s="102"/>
      <c r="B22" s="102"/>
      <c r="C22" s="102"/>
      <c r="D22" s="102"/>
      <c r="E22" s="102"/>
      <c r="F22" s="106" t="str">
        <f aca="true" t="shared" si="6" ref="F22:F32">ROMAN(C10)</f>
        <v>CCCXI</v>
      </c>
      <c r="G22" s="106"/>
      <c r="H22" s="106"/>
      <c r="I22" s="106"/>
      <c r="J22" s="106"/>
      <c r="K22" s="102"/>
      <c r="L22" s="103"/>
      <c r="M22" s="103"/>
      <c r="N22" s="103"/>
      <c r="O22" s="103"/>
      <c r="P22" s="103"/>
      <c r="Q22" s="103"/>
      <c r="R22" s="103"/>
      <c r="U22" s="94"/>
      <c r="V22" s="91" t="s">
        <v>1</v>
      </c>
      <c r="W22" s="60"/>
      <c r="X22" s="83"/>
      <c r="Y22" s="84"/>
    </row>
    <row r="23" spans="1:25" ht="16.5" customHeight="1" thickBot="1">
      <c r="A23" s="102"/>
      <c r="B23" s="102"/>
      <c r="C23" s="102"/>
      <c r="D23" s="102"/>
      <c r="E23" s="102"/>
      <c r="F23" s="106" t="str">
        <f t="shared" si="6"/>
        <v>CXCVIII</v>
      </c>
      <c r="G23" s="106"/>
      <c r="H23" s="106"/>
      <c r="I23" s="106"/>
      <c r="J23" s="106"/>
      <c r="K23" s="102"/>
      <c r="L23" s="103"/>
      <c r="M23" s="103"/>
      <c r="N23" s="103"/>
      <c r="O23" s="103"/>
      <c r="P23" s="103"/>
      <c r="Q23" s="103"/>
      <c r="R23" s="103"/>
      <c r="U23" s="94"/>
      <c r="V23" s="91" t="s">
        <v>0</v>
      </c>
      <c r="W23" s="60"/>
      <c r="X23" s="83"/>
      <c r="Y23" s="84"/>
    </row>
    <row r="24" spans="1:25" ht="8.25" customHeight="1" thickBot="1">
      <c r="A24" s="102"/>
      <c r="B24" s="102"/>
      <c r="C24" s="102"/>
      <c r="D24" s="102"/>
      <c r="E24" s="102"/>
      <c r="F24" s="106" t="str">
        <f t="shared" si="6"/>
        <v>XVII</v>
      </c>
      <c r="G24" s="106"/>
      <c r="H24" s="106"/>
      <c r="I24" s="106"/>
      <c r="J24" s="106"/>
      <c r="K24" s="102"/>
      <c r="L24" s="103"/>
      <c r="M24" s="103"/>
      <c r="N24" s="103"/>
      <c r="O24" s="103"/>
      <c r="P24" s="103"/>
      <c r="Q24" s="103"/>
      <c r="R24" s="103"/>
      <c r="U24" s="89"/>
      <c r="V24" s="72"/>
      <c r="W24" s="73"/>
      <c r="X24" s="74"/>
      <c r="Y24" s="84"/>
    </row>
    <row r="25" spans="1:25" ht="7.5" customHeight="1" thickBot="1">
      <c r="A25" s="102"/>
      <c r="B25" s="102"/>
      <c r="C25" s="102"/>
      <c r="D25" s="102"/>
      <c r="E25" s="102"/>
      <c r="F25" s="106" t="str">
        <f t="shared" si="6"/>
        <v>CCXXIX</v>
      </c>
      <c r="G25" s="106"/>
      <c r="H25" s="106"/>
      <c r="I25" s="106"/>
      <c r="J25" s="106"/>
      <c r="K25" s="102"/>
      <c r="L25" s="103"/>
      <c r="M25" s="103"/>
      <c r="N25" s="103"/>
      <c r="O25" s="103"/>
      <c r="P25" s="103"/>
      <c r="Q25" s="103"/>
      <c r="R25" s="103"/>
      <c r="U25" s="85"/>
      <c r="V25" s="86"/>
      <c r="W25" s="86"/>
      <c r="X25" s="86"/>
      <c r="Y25" s="87"/>
    </row>
    <row r="26" spans="1:18" ht="11.25" customHeight="1">
      <c r="A26" s="102"/>
      <c r="B26" s="102"/>
      <c r="C26" s="102"/>
      <c r="D26" s="102"/>
      <c r="E26" s="102"/>
      <c r="F26" s="106" t="str">
        <f t="shared" si="6"/>
        <v>VII</v>
      </c>
      <c r="G26" s="106"/>
      <c r="H26" s="106"/>
      <c r="I26" s="106"/>
      <c r="J26" s="106"/>
      <c r="K26" s="102"/>
      <c r="L26" s="103"/>
      <c r="M26" s="103"/>
      <c r="N26" s="103"/>
      <c r="O26" s="103"/>
      <c r="P26" s="103"/>
      <c r="Q26" s="103"/>
      <c r="R26" s="103"/>
    </row>
    <row r="27" spans="1:18" ht="15">
      <c r="A27" s="102"/>
      <c r="B27" s="102"/>
      <c r="C27" s="102"/>
      <c r="D27" s="102"/>
      <c r="E27" s="102"/>
      <c r="F27" s="106" t="str">
        <f t="shared" si="6"/>
        <v>DCCCLXXIV</v>
      </c>
      <c r="G27" s="106"/>
      <c r="H27" s="106"/>
      <c r="I27" s="106"/>
      <c r="J27" s="106"/>
      <c r="K27" s="102"/>
      <c r="L27" s="103"/>
      <c r="M27" s="103"/>
      <c r="N27" s="103"/>
      <c r="O27" s="103"/>
      <c r="P27" s="103"/>
      <c r="Q27" s="103"/>
      <c r="R27" s="103"/>
    </row>
    <row r="28" spans="1:18" ht="15">
      <c r="A28" s="102"/>
      <c r="B28" s="102"/>
      <c r="C28" s="102"/>
      <c r="D28" s="102"/>
      <c r="E28" s="102"/>
      <c r="F28" s="106" t="str">
        <f t="shared" si="6"/>
        <v>XXII</v>
      </c>
      <c r="G28" s="106"/>
      <c r="H28" s="106"/>
      <c r="I28" s="106"/>
      <c r="J28" s="106"/>
      <c r="K28" s="102"/>
      <c r="L28" s="103"/>
      <c r="M28" s="103"/>
      <c r="N28" s="103"/>
      <c r="O28" s="103"/>
      <c r="P28" s="103"/>
      <c r="Q28" s="103"/>
      <c r="R28" s="103"/>
    </row>
    <row r="29" spans="1:18" ht="15">
      <c r="A29" s="102"/>
      <c r="B29" s="102"/>
      <c r="C29" s="102"/>
      <c r="D29" s="102"/>
      <c r="E29" s="102"/>
      <c r="F29" s="106" t="str">
        <f t="shared" si="6"/>
        <v>XL</v>
      </c>
      <c r="G29" s="106"/>
      <c r="H29" s="106"/>
      <c r="I29" s="106"/>
      <c r="J29" s="106"/>
      <c r="K29" s="102"/>
      <c r="L29" s="103"/>
      <c r="M29" s="103"/>
      <c r="N29" s="103"/>
      <c r="O29" s="103"/>
      <c r="P29" s="103"/>
      <c r="Q29" s="103"/>
      <c r="R29" s="103"/>
    </row>
    <row r="30" spans="1:18" ht="15">
      <c r="A30" s="102"/>
      <c r="B30" s="102"/>
      <c r="C30" s="102"/>
      <c r="D30" s="102"/>
      <c r="E30" s="102"/>
      <c r="F30" s="106" t="str">
        <f t="shared" si="6"/>
        <v>LX</v>
      </c>
      <c r="G30" s="106"/>
      <c r="H30" s="106"/>
      <c r="I30" s="106"/>
      <c r="J30" s="106"/>
      <c r="K30" s="102"/>
      <c r="L30" s="103"/>
      <c r="M30" s="103"/>
      <c r="N30" s="103"/>
      <c r="O30" s="103"/>
      <c r="P30" s="103"/>
      <c r="Q30" s="103"/>
      <c r="R30" s="103"/>
    </row>
    <row r="31" spans="1:18" ht="15">
      <c r="A31" s="102"/>
      <c r="B31" s="102"/>
      <c r="C31" s="102"/>
      <c r="D31" s="102"/>
      <c r="E31" s="102"/>
      <c r="F31" s="106" t="str">
        <f t="shared" si="6"/>
        <v>LXXV</v>
      </c>
      <c r="G31" s="106"/>
      <c r="H31" s="106"/>
      <c r="I31" s="106"/>
      <c r="J31" s="106"/>
      <c r="K31" s="102"/>
      <c r="L31" s="103"/>
      <c r="M31" s="103"/>
      <c r="N31" s="103"/>
      <c r="O31" s="103"/>
      <c r="P31" s="103"/>
      <c r="Q31" s="103"/>
      <c r="R31" s="103"/>
    </row>
    <row r="32" spans="1:18" ht="15">
      <c r="A32" s="102"/>
      <c r="B32" s="102"/>
      <c r="C32" s="102"/>
      <c r="D32" s="102"/>
      <c r="E32" s="102"/>
      <c r="F32" s="106">
        <f t="shared" si="6"/>
      </c>
      <c r="G32" s="106"/>
      <c r="H32" s="106"/>
      <c r="I32" s="106"/>
      <c r="J32" s="106"/>
      <c r="K32" s="102"/>
      <c r="L32" s="103"/>
      <c r="M32" s="103"/>
      <c r="N32" s="103"/>
      <c r="O32" s="103"/>
      <c r="P32" s="103"/>
      <c r="Q32" s="103"/>
      <c r="R32" s="103"/>
    </row>
    <row r="33" spans="1:18" ht="15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3"/>
      <c r="M33" s="103"/>
      <c r="N33" s="103"/>
      <c r="O33" s="103"/>
      <c r="P33" s="103"/>
      <c r="Q33" s="103"/>
      <c r="R33" s="103"/>
    </row>
    <row r="34" spans="1:18" ht="15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3"/>
      <c r="M34" s="103"/>
      <c r="N34" s="103"/>
      <c r="O34" s="103"/>
      <c r="P34" s="103"/>
      <c r="Q34" s="103"/>
      <c r="R34" s="103"/>
    </row>
    <row r="35" spans="1:18" ht="15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3"/>
      <c r="M35" s="103"/>
      <c r="N35" s="103"/>
      <c r="O35" s="103"/>
      <c r="P35" s="103"/>
      <c r="Q35" s="103"/>
      <c r="R35" s="103"/>
    </row>
    <row r="36" spans="1:18" ht="15">
      <c r="A36" s="102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3"/>
      <c r="M36" s="103"/>
      <c r="N36" s="103"/>
      <c r="O36" s="103"/>
      <c r="P36" s="103"/>
      <c r="Q36" s="103"/>
      <c r="R36" s="103"/>
    </row>
    <row r="37" spans="1:11" ht="1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</row>
  </sheetData>
  <mergeCells count="56">
    <mergeCell ref="B1:AC1"/>
    <mergeCell ref="F29:J29"/>
    <mergeCell ref="F30:J30"/>
    <mergeCell ref="F31:J31"/>
    <mergeCell ref="F32:J32"/>
    <mergeCell ref="F25:J25"/>
    <mergeCell ref="F26:J26"/>
    <mergeCell ref="F27:J27"/>
    <mergeCell ref="F28:J28"/>
    <mergeCell ref="F21:J21"/>
    <mergeCell ref="F22:J22"/>
    <mergeCell ref="F23:J23"/>
    <mergeCell ref="F24:J24"/>
    <mergeCell ref="C18:J18"/>
    <mergeCell ref="K18:M18"/>
    <mergeCell ref="N18:P18"/>
    <mergeCell ref="U18:U19"/>
    <mergeCell ref="C19:J19"/>
    <mergeCell ref="K19:M19"/>
    <mergeCell ref="N19:P19"/>
    <mergeCell ref="C16:J16"/>
    <mergeCell ref="K16:M16"/>
    <mergeCell ref="N16:P16"/>
    <mergeCell ref="U16:U17"/>
    <mergeCell ref="C17:J17"/>
    <mergeCell ref="K17:M17"/>
    <mergeCell ref="N17:P17"/>
    <mergeCell ref="U14:U15"/>
    <mergeCell ref="C15:J15"/>
    <mergeCell ref="K15:M15"/>
    <mergeCell ref="N15:P15"/>
    <mergeCell ref="N14:P14"/>
    <mergeCell ref="C13:J13"/>
    <mergeCell ref="K13:M13"/>
    <mergeCell ref="N13:P13"/>
    <mergeCell ref="C14:J14"/>
    <mergeCell ref="K14:M14"/>
    <mergeCell ref="Z11:AA12"/>
    <mergeCell ref="C12:J12"/>
    <mergeCell ref="K12:M12"/>
    <mergeCell ref="N12:P12"/>
    <mergeCell ref="N11:P11"/>
    <mergeCell ref="C10:J10"/>
    <mergeCell ref="K10:M10"/>
    <mergeCell ref="N10:P10"/>
    <mergeCell ref="C11:J11"/>
    <mergeCell ref="K11:M11"/>
    <mergeCell ref="C9:J9"/>
    <mergeCell ref="A21:C21"/>
    <mergeCell ref="N9:P9"/>
    <mergeCell ref="K9:M9"/>
    <mergeCell ref="B7:P8"/>
    <mergeCell ref="F3:L3"/>
    <mergeCell ref="M3:N3"/>
    <mergeCell ref="F4:L4"/>
    <mergeCell ref="M4:N4"/>
  </mergeCells>
  <conditionalFormatting sqref="W23">
    <cfRule type="expression" priority="1" dxfId="0" stopIfTrue="1">
      <formula>$Q$10&gt;0</formula>
    </cfRule>
  </conditionalFormatting>
  <conditionalFormatting sqref="W22">
    <cfRule type="expression" priority="2" dxfId="0" stopIfTrue="1">
      <formula>$Q$11&gt;0</formula>
    </cfRule>
  </conditionalFormatting>
  <conditionalFormatting sqref="W21">
    <cfRule type="expression" priority="3" dxfId="0" stopIfTrue="1">
      <formula>$Q$12&gt;0</formula>
    </cfRule>
  </conditionalFormatting>
  <conditionalFormatting sqref="W20">
    <cfRule type="expression" priority="4" dxfId="0" stopIfTrue="1">
      <formula>$Q$13&gt;0</formula>
    </cfRule>
  </conditionalFormatting>
  <conditionalFormatting sqref="W19">
    <cfRule type="expression" priority="5" dxfId="0" stopIfTrue="1">
      <formula>$Q$14&gt;0</formula>
    </cfRule>
  </conditionalFormatting>
  <conditionalFormatting sqref="W18">
    <cfRule type="expression" priority="6" dxfId="0" stopIfTrue="1">
      <formula>$Q$15&gt;0</formula>
    </cfRule>
  </conditionalFormatting>
  <conditionalFormatting sqref="W17">
    <cfRule type="expression" priority="7" dxfId="0" stopIfTrue="1">
      <formula>$Q$16&gt;0</formula>
    </cfRule>
  </conditionalFormatting>
  <conditionalFormatting sqref="W16">
    <cfRule type="expression" priority="8" dxfId="0" stopIfTrue="1">
      <formula>$Q$17&gt;0</formula>
    </cfRule>
  </conditionalFormatting>
  <conditionalFormatting sqref="W15">
    <cfRule type="expression" priority="9" dxfId="0" stopIfTrue="1">
      <formula>$Q$18&gt;0</formula>
    </cfRule>
  </conditionalFormatting>
  <conditionalFormatting sqref="W14">
    <cfRule type="expression" priority="10" dxfId="0" stopIfTrue="1">
      <formula>$Q$19&gt;0</formula>
    </cfRule>
  </conditionalFormatting>
  <conditionalFormatting sqref="V11:X13">
    <cfRule type="expression" priority="11" dxfId="0" stopIfTrue="1">
      <formula>$AB$11&gt;9</formula>
    </cfRule>
    <cfRule type="expression" priority="12" dxfId="1" stopIfTrue="1">
      <formula>$AB$11&gt;8</formula>
    </cfRule>
    <cfRule type="expression" priority="13" dxfId="2" stopIfTrue="1">
      <formula>$AB$11&gt;7</formula>
    </cfRule>
  </conditionalFormatting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mdmaths</Company>
  <HyperlinkBase>http://mathexcel.site.voila.fr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MENTRARD</dc:creator>
  <cp:keywords/>
  <dc:description/>
  <cp:lastModifiedBy>Mentrard</cp:lastModifiedBy>
  <cp:lastPrinted>2002-10-30T21:09:31Z</cp:lastPrinted>
  <dcterms:created xsi:type="dcterms:W3CDTF">2002-08-25T13:24:07Z</dcterms:created>
  <dcterms:modified xsi:type="dcterms:W3CDTF">2002-11-01T21:50:09Z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